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735" yWindow="390" windowWidth="19425" windowHeight="9180" tabRatio="474" activeTab="1"/>
  </bookViews>
  <sheets>
    <sheet name="Omg 3-4" sheetId="12" r:id="rId1"/>
    <sheet name="Omg 1-2" sheetId="17" r:id="rId2"/>
  </sheets>
  <definedNames>
    <definedName name="_xlnm._FilterDatabase" localSheetId="1" hidden="1">'Omg 1-2'!$R$6:$AG$17</definedName>
    <definedName name="_xlnm._FilterDatabase" localSheetId="0" hidden="1">'Omg 3-4'!$R$6:$AG$17</definedName>
    <definedName name="_xlnm.Criteria" localSheetId="1">'Omg 1-2'!$AF$6:$AG$17</definedName>
    <definedName name="_xlnm.Criteria" localSheetId="0">'Omg 3-4'!$AF$6:$AG$17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7" i="12"/>
  <c r="AG17"/>
  <c r="AG15"/>
  <c r="AF15"/>
  <c r="AG16"/>
  <c r="AF16"/>
  <c r="AG12"/>
  <c r="AF12"/>
  <c r="AG14"/>
  <c r="AF14"/>
  <c r="AG10"/>
  <c r="AF10"/>
  <c r="AG9"/>
  <c r="AF9"/>
  <c r="AG7"/>
  <c r="AF7"/>
  <c r="AG13"/>
  <c r="AF13"/>
  <c r="AG6"/>
  <c r="AF6"/>
  <c r="AG11"/>
  <c r="AF11"/>
  <c r="AG8"/>
  <c r="AF8"/>
  <c r="AG7" i="17"/>
  <c r="AG8"/>
  <c r="AG9"/>
  <c r="AG10"/>
  <c r="AG11"/>
  <c r="AG12"/>
  <c r="AG13"/>
  <c r="AG14"/>
  <c r="AG15"/>
  <c r="AG16"/>
  <c r="AG17"/>
  <c r="AG6"/>
  <c r="AF7"/>
  <c r="AF8"/>
  <c r="AF9"/>
  <c r="AF10"/>
  <c r="AF11"/>
  <c r="AF12"/>
  <c r="AF13"/>
  <c r="AF14"/>
  <c r="AF15"/>
  <c r="AF16"/>
  <c r="AF17"/>
  <c r="AF6"/>
  <c r="B6"/>
  <c r="P33" i="12"/>
  <c r="P32"/>
  <c r="P31"/>
  <c r="P30"/>
  <c r="P29"/>
  <c r="P28"/>
  <c r="P33" i="17"/>
  <c r="P32"/>
  <c r="P31"/>
  <c r="P30"/>
  <c r="P29"/>
  <c r="P28"/>
  <c r="P22" i="12"/>
  <c r="P21"/>
  <c r="P20"/>
  <c r="P19"/>
  <c r="P18"/>
  <c r="P17"/>
  <c r="P22" i="17"/>
  <c r="P21"/>
  <c r="P20"/>
  <c r="P19"/>
  <c r="P18"/>
  <c r="P17"/>
  <c r="P11" i="12"/>
  <c r="P10"/>
  <c r="P9"/>
  <c r="P8"/>
  <c r="P7"/>
  <c r="P6"/>
  <c r="P11" i="17"/>
  <c r="P10"/>
  <c r="P9"/>
  <c r="P8"/>
  <c r="P7"/>
  <c r="P6"/>
  <c r="AC18" l="1"/>
  <c r="AB18"/>
  <c r="Z18"/>
  <c r="Y18"/>
  <c r="W18"/>
  <c r="V18"/>
  <c r="AC18" i="12"/>
  <c r="AB18"/>
  <c r="Z18"/>
  <c r="Y18"/>
  <c r="W18"/>
  <c r="V18"/>
  <c r="F33" i="17"/>
  <c r="E33"/>
  <c r="C33"/>
  <c r="B33"/>
  <c r="F32"/>
  <c r="E32"/>
  <c r="C32"/>
  <c r="B32"/>
  <c r="F31"/>
  <c r="E31"/>
  <c r="C31"/>
  <c r="B31"/>
  <c r="F30"/>
  <c r="E30"/>
  <c r="C30"/>
  <c r="B30"/>
  <c r="F29"/>
  <c r="E29"/>
  <c r="C29"/>
  <c r="B29"/>
  <c r="F28"/>
  <c r="E28"/>
  <c r="C28"/>
  <c r="B28"/>
  <c r="F22"/>
  <c r="E22"/>
  <c r="C22"/>
  <c r="B22"/>
  <c r="F21"/>
  <c r="E21"/>
  <c r="C21"/>
  <c r="B21"/>
  <c r="F20"/>
  <c r="E20"/>
  <c r="C20"/>
  <c r="B20"/>
  <c r="F19"/>
  <c r="E19"/>
  <c r="C19"/>
  <c r="B19"/>
  <c r="F18"/>
  <c r="E18"/>
  <c r="C18"/>
  <c r="B18"/>
  <c r="F17"/>
  <c r="E17"/>
  <c r="C17"/>
  <c r="B17"/>
  <c r="F11"/>
  <c r="E11"/>
  <c r="C11"/>
  <c r="B11"/>
  <c r="F10"/>
  <c r="E10"/>
  <c r="C10"/>
  <c r="B10"/>
  <c r="F9"/>
  <c r="E9"/>
  <c r="C9"/>
  <c r="B9"/>
  <c r="F8"/>
  <c r="E8"/>
  <c r="C8"/>
  <c r="B8"/>
  <c r="F7"/>
  <c r="E7"/>
  <c r="C7"/>
  <c r="B7"/>
  <c r="F6"/>
  <c r="E6"/>
  <c r="C6"/>
  <c r="AD4"/>
  <c r="AA4"/>
  <c r="X4"/>
  <c r="AD4" i="12"/>
  <c r="X4"/>
  <c r="C33"/>
  <c r="E33"/>
  <c r="B33"/>
  <c r="F32"/>
  <c r="E32"/>
  <c r="B32"/>
  <c r="F31"/>
  <c r="E31"/>
  <c r="B31"/>
  <c r="F30"/>
  <c r="E30"/>
  <c r="B30"/>
  <c r="C29"/>
  <c r="E29"/>
  <c r="B29"/>
  <c r="F28"/>
  <c r="E28"/>
  <c r="C28"/>
  <c r="B28"/>
  <c r="F22"/>
  <c r="E22"/>
  <c r="B22"/>
  <c r="F21"/>
  <c r="E21"/>
  <c r="B21"/>
  <c r="C20"/>
  <c r="E20"/>
  <c r="B20"/>
  <c r="C19"/>
  <c r="E19"/>
  <c r="B19"/>
  <c r="F18"/>
  <c r="E18"/>
  <c r="B18"/>
  <c r="F17"/>
  <c r="E17"/>
  <c r="B17"/>
  <c r="F11"/>
  <c r="E11"/>
  <c r="B11"/>
  <c r="C10"/>
  <c r="E10"/>
  <c r="B10"/>
  <c r="C9"/>
  <c r="E9"/>
  <c r="B9"/>
  <c r="F8"/>
  <c r="E8"/>
  <c r="B8"/>
  <c r="F7"/>
  <c r="E7"/>
  <c r="B7"/>
  <c r="C6"/>
  <c r="E6"/>
  <c r="B6"/>
  <c r="AA4"/>
  <c r="C21" l="1"/>
  <c r="C30"/>
  <c r="C32"/>
  <c r="F19"/>
  <c r="F10"/>
  <c r="C8"/>
  <c r="F6"/>
  <c r="C17"/>
  <c r="C7"/>
  <c r="F9"/>
  <c r="C11"/>
  <c r="C18"/>
  <c r="F20"/>
  <c r="C22"/>
  <c r="F29"/>
  <c r="C31"/>
  <c r="F33"/>
</calcChain>
</file>

<file path=xl/sharedStrings.xml><?xml version="1.0" encoding="utf-8"?>
<sst xmlns="http://schemas.openxmlformats.org/spreadsheetml/2006/main" count="218" uniqueCount="37">
  <si>
    <t xml:space="preserve">Omgång </t>
  </si>
  <si>
    <t>Lag</t>
  </si>
  <si>
    <t>Bana</t>
  </si>
  <si>
    <t>Poäng</t>
  </si>
  <si>
    <t>Kvot</t>
  </si>
  <si>
    <t>Resultat 2</t>
  </si>
  <si>
    <t>Resultat 3</t>
  </si>
  <si>
    <t>Resultat 4</t>
  </si>
  <si>
    <t>Vinst</t>
  </si>
  <si>
    <t>Diff</t>
  </si>
  <si>
    <t>Lessebo 1</t>
  </si>
  <si>
    <t>Kosta 2</t>
  </si>
  <si>
    <t>Hovmantorp</t>
  </si>
  <si>
    <t>Gullabo 1</t>
  </si>
  <si>
    <t>Lessebo 2</t>
  </si>
  <si>
    <t>Torsås</t>
  </si>
  <si>
    <t>Gullabo 2</t>
  </si>
  <si>
    <t>Kosta 1</t>
  </si>
  <si>
    <t>Efter OMG</t>
  </si>
  <si>
    <t>Från OMG</t>
  </si>
  <si>
    <t>Placering</t>
  </si>
  <si>
    <t>Hovmantorp1</t>
  </si>
  <si>
    <t>Emma 1</t>
  </si>
  <si>
    <t>Hovmantorp2</t>
  </si>
  <si>
    <t>Skruv</t>
  </si>
  <si>
    <t>Emma 2</t>
  </si>
  <si>
    <t>1-2</t>
  </si>
  <si>
    <t>3-4</t>
  </si>
  <si>
    <t>5-6</t>
  </si>
  <si>
    <t>7-8</t>
  </si>
  <si>
    <t>9-10</t>
  </si>
  <si>
    <t>11-12</t>
  </si>
  <si>
    <t>Tabell</t>
  </si>
  <si>
    <t>Resultat 1</t>
  </si>
  <si>
    <t>-</t>
  </si>
  <si>
    <t>Seriespel sommar 2026</t>
  </si>
  <si>
    <t>Emmaboda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</si>
</sst>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3" borderId="0" xfId="0" applyFill="1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center" wrapText="1"/>
    </xf>
    <xf numFmtId="0" fontId="1" fillId="0" borderId="1" xfId="0" applyFont="1" applyBorder="1"/>
    <xf numFmtId="0" fontId="1" fillId="8" borderId="3" xfId="0" applyFont="1" applyFill="1" applyBorder="1"/>
    <xf numFmtId="0" fontId="1" fillId="8" borderId="1" xfId="0" applyFont="1" applyFill="1" applyBorder="1"/>
    <xf numFmtId="0" fontId="1" fillId="8" borderId="2" xfId="0" applyFont="1" applyFill="1" applyBorder="1"/>
    <xf numFmtId="0" fontId="1" fillId="8" borderId="4" xfId="0" applyFont="1" applyFill="1" applyBorder="1"/>
    <xf numFmtId="0" fontId="1" fillId="9" borderId="6" xfId="0" applyFont="1" applyFill="1" applyBorder="1"/>
    <xf numFmtId="0" fontId="1" fillId="9" borderId="10" xfId="0" applyFont="1" applyFill="1" applyBorder="1"/>
    <xf numFmtId="0" fontId="1" fillId="9" borderId="11" xfId="0" applyFont="1" applyFill="1" applyBorder="1"/>
    <xf numFmtId="0" fontId="0" fillId="2" borderId="0" xfId="0" applyFill="1" applyBorder="1"/>
    <xf numFmtId="49" fontId="0" fillId="0" borderId="1" xfId="0" applyNumberFormat="1" applyBorder="1"/>
    <xf numFmtId="49" fontId="2" fillId="0" borderId="0" xfId="0" applyNumberFormat="1" applyFont="1"/>
    <xf numFmtId="49" fontId="0" fillId="0" borderId="0" xfId="0" applyNumberFormat="1"/>
    <xf numFmtId="0" fontId="1" fillId="3" borderId="1" xfId="0" applyFont="1" applyFill="1" applyBorder="1"/>
    <xf numFmtId="0" fontId="0" fillId="3" borderId="1" xfId="0" applyFill="1" applyBorder="1"/>
    <xf numFmtId="0" fontId="1" fillId="6" borderId="9" xfId="0" applyFont="1" applyFill="1" applyBorder="1"/>
    <xf numFmtId="0" fontId="1" fillId="6" borderId="1" xfId="0" applyFont="1" applyFill="1" applyBorder="1"/>
    <xf numFmtId="0" fontId="1" fillId="6" borderId="2" xfId="0" applyFont="1" applyFill="1" applyBorder="1"/>
    <xf numFmtId="0" fontId="1" fillId="6" borderId="3" xfId="0" applyFont="1" applyFill="1" applyBorder="1"/>
    <xf numFmtId="0" fontId="1" fillId="6" borderId="5" xfId="0" applyFont="1" applyFill="1" applyBorder="1" applyAlignment="1">
      <alignment horizontal="center"/>
    </xf>
    <xf numFmtId="0" fontId="3" fillId="6" borderId="1" xfId="0" applyFont="1" applyFill="1" applyBorder="1"/>
    <xf numFmtId="0" fontId="3" fillId="6" borderId="2" xfId="0" applyFont="1" applyFill="1" applyBorder="1"/>
    <xf numFmtId="0" fontId="1" fillId="6" borderId="3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9" borderId="13" xfId="0" applyFont="1" applyFill="1" applyBorder="1"/>
    <xf numFmtId="0" fontId="1" fillId="9" borderId="14" xfId="0" applyFont="1" applyFill="1" applyBorder="1"/>
    <xf numFmtId="0" fontId="1" fillId="6" borderId="15" xfId="0" applyFont="1" applyFill="1" applyBorder="1"/>
    <xf numFmtId="0" fontId="1" fillId="9" borderId="16" xfId="0" applyFont="1" applyFill="1" applyBorder="1"/>
    <xf numFmtId="0" fontId="0" fillId="8" borderId="1" xfId="0" applyFill="1" applyBorder="1"/>
    <xf numFmtId="0" fontId="1" fillId="8" borderId="2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33"/>
  <sheetViews>
    <sheetView zoomScale="70" zoomScaleNormal="70" workbookViewId="0">
      <selection activeCell="R24" sqref="R24"/>
    </sheetView>
  </sheetViews>
  <sheetFormatPr defaultRowHeight="15"/>
  <cols>
    <col min="1" max="1" width="14.7109375" customWidth="1"/>
    <col min="2" max="3" width="4.85546875" bestFit="1" customWidth="1"/>
    <col min="4" max="4" width="14.7109375" customWidth="1"/>
    <col min="5" max="5" width="4.85546875" bestFit="1" customWidth="1"/>
    <col min="6" max="6" width="5.7109375" bestFit="1" customWidth="1"/>
    <col min="7" max="7" width="10.5703125" style="17" bestFit="1" customWidth="1"/>
    <col min="8" max="15" width="6.5703125" customWidth="1"/>
    <col min="18" max="18" width="14.5703125" customWidth="1"/>
    <col min="19" max="19" width="6.5703125" customWidth="1"/>
    <col min="20" max="20" width="6.42578125" bestFit="1" customWidth="1"/>
    <col min="21" max="21" width="2.5703125" customWidth="1"/>
    <col min="22" max="22" width="10.28515625" bestFit="1" customWidth="1"/>
    <col min="23" max="23" width="7.42578125" bestFit="1" customWidth="1"/>
    <col min="24" max="24" width="2.5703125" customWidth="1"/>
    <col min="25" max="25" width="6.5703125" customWidth="1"/>
    <col min="26" max="26" width="5.7109375" bestFit="1" customWidth="1"/>
    <col min="27" max="27" width="3.7109375" bestFit="1" customWidth="1"/>
    <col min="28" max="28" width="6.5703125" customWidth="1"/>
    <col min="29" max="29" width="5.7109375" bestFit="1" customWidth="1"/>
    <col min="30" max="30" width="3.7109375" bestFit="1" customWidth="1"/>
    <col min="31" max="31" width="2.85546875" customWidth="1"/>
    <col min="32" max="32" width="8.28515625" bestFit="1" customWidth="1"/>
    <col min="33" max="33" width="6.42578125" bestFit="1" customWidth="1"/>
    <col min="34" max="34" width="2.5703125" customWidth="1"/>
    <col min="35" max="35" width="2.85546875" customWidth="1"/>
    <col min="36" max="36" width="12" bestFit="1" customWidth="1"/>
  </cols>
  <sheetData>
    <row r="1" spans="1:36" s="4" customFormat="1" ht="23.25">
      <c r="A1" s="4" t="s">
        <v>35</v>
      </c>
      <c r="G1" s="16"/>
      <c r="R1" s="4" t="s">
        <v>35</v>
      </c>
    </row>
    <row r="2" spans="1:36" ht="18.75"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36" ht="19.5" thickBot="1">
      <c r="A3" t="s">
        <v>0</v>
      </c>
      <c r="B3">
        <v>3</v>
      </c>
      <c r="D3" t="s">
        <v>12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</row>
    <row r="4" spans="1:36" ht="18.75">
      <c r="R4" s="6" t="s">
        <v>1</v>
      </c>
      <c r="S4" s="34" t="s">
        <v>18</v>
      </c>
      <c r="T4" s="35"/>
      <c r="U4" s="7">
        <v>2</v>
      </c>
      <c r="V4" s="34" t="s">
        <v>19</v>
      </c>
      <c r="W4" s="35"/>
      <c r="X4" s="7">
        <f>+B3</f>
        <v>3</v>
      </c>
      <c r="Y4" s="34" t="s">
        <v>19</v>
      </c>
      <c r="Z4" s="35"/>
      <c r="AA4" s="7">
        <f>+B14</f>
        <v>4</v>
      </c>
      <c r="AB4" s="34" t="s">
        <v>19</v>
      </c>
      <c r="AC4" s="35"/>
      <c r="AD4" s="10" t="str">
        <f>B25</f>
        <v>-</v>
      </c>
      <c r="AE4" s="11"/>
      <c r="AF4" s="36" t="s">
        <v>32</v>
      </c>
      <c r="AG4" s="37"/>
      <c r="AH4" s="20"/>
      <c r="AI4" s="29"/>
      <c r="AJ4" s="27" t="s">
        <v>20</v>
      </c>
    </row>
    <row r="5" spans="1:36" ht="18.75">
      <c r="A5" s="1" t="s">
        <v>1</v>
      </c>
      <c r="B5" s="1" t="s">
        <v>8</v>
      </c>
      <c r="C5" s="1" t="s">
        <v>4</v>
      </c>
      <c r="D5" s="1" t="s">
        <v>1</v>
      </c>
      <c r="E5" s="1" t="s">
        <v>8</v>
      </c>
      <c r="F5" s="1" t="s">
        <v>4</v>
      </c>
      <c r="G5" s="15" t="s">
        <v>2</v>
      </c>
      <c r="H5" s="38" t="s">
        <v>33</v>
      </c>
      <c r="I5" s="39"/>
      <c r="J5" s="40" t="s">
        <v>5</v>
      </c>
      <c r="K5" s="41"/>
      <c r="L5" s="42" t="s">
        <v>6</v>
      </c>
      <c r="M5" s="43"/>
      <c r="N5" s="44" t="s">
        <v>7</v>
      </c>
      <c r="O5" s="45"/>
      <c r="P5" s="5" t="s">
        <v>9</v>
      </c>
      <c r="R5" s="6"/>
      <c r="S5" s="8" t="s">
        <v>3</v>
      </c>
      <c r="T5" s="9" t="s">
        <v>4</v>
      </c>
      <c r="U5" s="7"/>
      <c r="V5" s="8" t="s">
        <v>3</v>
      </c>
      <c r="W5" s="9" t="s">
        <v>4</v>
      </c>
      <c r="X5" s="7"/>
      <c r="Y5" s="8" t="s">
        <v>3</v>
      </c>
      <c r="Z5" s="9" t="s">
        <v>4</v>
      </c>
      <c r="AA5" s="7"/>
      <c r="AB5" s="8" t="s">
        <v>3</v>
      </c>
      <c r="AC5" s="9" t="s">
        <v>4</v>
      </c>
      <c r="AD5" s="10"/>
      <c r="AE5" s="12"/>
      <c r="AF5" s="21" t="s">
        <v>3</v>
      </c>
      <c r="AG5" s="22" t="s">
        <v>4</v>
      </c>
      <c r="AH5" s="23"/>
      <c r="AI5" s="13"/>
      <c r="AJ5" s="24"/>
    </row>
    <row r="6" spans="1:36" ht="18.75">
      <c r="A6" s="1" t="s">
        <v>10</v>
      </c>
      <c r="B6" s="1">
        <f t="shared" ref="B6:B11" si="0">IF(H6-I6&gt;0,1,0)+IF(J6-K6&gt;0,1,0)+IF(L6-M6&gt;0,1,0)+IF(N6-O6&gt;0,1,0)</f>
        <v>0</v>
      </c>
      <c r="C6" s="1">
        <f>+P6</f>
        <v>-34</v>
      </c>
      <c r="D6" s="1" t="s">
        <v>21</v>
      </c>
      <c r="E6" s="1">
        <f t="shared" ref="E6:E11" si="1">IF(H6-I6&lt;0,1,0)+IF(J6-K6&lt;0,1,0)+IF(L6-M6&lt;0,1,0)+IF(N6-O6&lt;0,1,0)</f>
        <v>4</v>
      </c>
      <c r="F6" s="1">
        <f>-P6</f>
        <v>34</v>
      </c>
      <c r="G6" s="15" t="s">
        <v>26</v>
      </c>
      <c r="H6" s="33">
        <v>7</v>
      </c>
      <c r="I6" s="33">
        <v>13</v>
      </c>
      <c r="J6" s="1">
        <v>4</v>
      </c>
      <c r="K6" s="1">
        <v>13</v>
      </c>
      <c r="L6" s="33">
        <v>4</v>
      </c>
      <c r="M6" s="33">
        <v>13</v>
      </c>
      <c r="N6" s="1">
        <v>2</v>
      </c>
      <c r="O6" s="1">
        <v>12</v>
      </c>
      <c r="P6" s="1">
        <f t="shared" ref="P6:P11" si="2">+H6+J6+L6+N6-I6-K6-M6-O6</f>
        <v>-34</v>
      </c>
      <c r="R6" s="1" t="s">
        <v>11</v>
      </c>
      <c r="S6" s="18">
        <v>7</v>
      </c>
      <c r="T6" s="6">
        <v>48</v>
      </c>
      <c r="U6" s="7"/>
      <c r="V6" s="18">
        <v>2</v>
      </c>
      <c r="W6" s="18">
        <v>5</v>
      </c>
      <c r="X6" s="7"/>
      <c r="Y6" s="18">
        <v>3</v>
      </c>
      <c r="Z6" s="6">
        <v>23</v>
      </c>
      <c r="AA6" s="7"/>
      <c r="AB6" s="18"/>
      <c r="AC6" s="6"/>
      <c r="AD6" s="10"/>
      <c r="AE6" s="12"/>
      <c r="AF6" s="25">
        <f>S6+V6+Y6+AB6</f>
        <v>12</v>
      </c>
      <c r="AG6" s="26">
        <f>T6+W6+Z6+AC6</f>
        <v>76</v>
      </c>
      <c r="AH6" s="23"/>
      <c r="AI6" s="13"/>
      <c r="AJ6" s="24">
        <v>1</v>
      </c>
    </row>
    <row r="7" spans="1:36" ht="18.75">
      <c r="A7" s="1" t="s">
        <v>15</v>
      </c>
      <c r="B7" s="1">
        <f t="shared" si="0"/>
        <v>3</v>
      </c>
      <c r="C7" s="1">
        <f t="shared" ref="C7:C11" si="3">+P7</f>
        <v>21</v>
      </c>
      <c r="D7" s="1" t="s">
        <v>25</v>
      </c>
      <c r="E7" s="1">
        <f t="shared" si="1"/>
        <v>1</v>
      </c>
      <c r="F7" s="1">
        <f t="shared" ref="F7:F11" si="4">-P7</f>
        <v>-21</v>
      </c>
      <c r="G7" s="15" t="s">
        <v>27</v>
      </c>
      <c r="H7" s="33">
        <v>13</v>
      </c>
      <c r="I7" s="33">
        <v>5</v>
      </c>
      <c r="J7" s="1">
        <v>9</v>
      </c>
      <c r="K7" s="1">
        <v>5</v>
      </c>
      <c r="L7" s="33">
        <v>13</v>
      </c>
      <c r="M7" s="33">
        <v>1</v>
      </c>
      <c r="N7" s="1">
        <v>9</v>
      </c>
      <c r="O7" s="1">
        <v>12</v>
      </c>
      <c r="P7" s="1">
        <f t="shared" si="2"/>
        <v>21</v>
      </c>
      <c r="R7" s="1" t="s">
        <v>14</v>
      </c>
      <c r="S7" s="18">
        <v>5</v>
      </c>
      <c r="T7" s="6">
        <v>12</v>
      </c>
      <c r="U7" s="7"/>
      <c r="V7" s="18">
        <v>4</v>
      </c>
      <c r="W7" s="18">
        <v>36</v>
      </c>
      <c r="X7" s="7"/>
      <c r="Y7" s="18">
        <v>3</v>
      </c>
      <c r="Z7" s="6">
        <v>19</v>
      </c>
      <c r="AA7" s="7"/>
      <c r="AB7" s="18"/>
      <c r="AC7" s="6"/>
      <c r="AD7" s="10"/>
      <c r="AE7" s="12"/>
      <c r="AF7" s="25">
        <f>S7+V7+Y7+AB7</f>
        <v>12</v>
      </c>
      <c r="AG7" s="26">
        <f>T7+W7+Z7+AC7</f>
        <v>67</v>
      </c>
      <c r="AH7" s="23"/>
      <c r="AI7" s="13"/>
      <c r="AJ7" s="24">
        <v>2</v>
      </c>
    </row>
    <row r="8" spans="1:36" ht="18.75">
      <c r="A8" s="1" t="s">
        <v>14</v>
      </c>
      <c r="B8" s="1">
        <f t="shared" si="0"/>
        <v>4</v>
      </c>
      <c r="C8" s="1">
        <f t="shared" si="3"/>
        <v>36</v>
      </c>
      <c r="D8" s="1" t="s">
        <v>16</v>
      </c>
      <c r="E8" s="1">
        <f t="shared" si="1"/>
        <v>0</v>
      </c>
      <c r="F8" s="1">
        <f t="shared" si="4"/>
        <v>-36</v>
      </c>
      <c r="G8" s="15" t="s">
        <v>28</v>
      </c>
      <c r="H8" s="33">
        <v>13</v>
      </c>
      <c r="I8" s="33">
        <v>0</v>
      </c>
      <c r="J8" s="1">
        <v>13</v>
      </c>
      <c r="K8" s="1">
        <v>9</v>
      </c>
      <c r="L8" s="33">
        <v>13</v>
      </c>
      <c r="M8" s="33">
        <v>1</v>
      </c>
      <c r="N8" s="1">
        <v>13</v>
      </c>
      <c r="O8" s="1">
        <v>6</v>
      </c>
      <c r="P8" s="1">
        <f t="shared" si="2"/>
        <v>36</v>
      </c>
      <c r="R8" s="1" t="s">
        <v>15</v>
      </c>
      <c r="S8" s="18">
        <v>8</v>
      </c>
      <c r="T8" s="6">
        <v>40</v>
      </c>
      <c r="U8" s="7"/>
      <c r="V8" s="18">
        <v>3</v>
      </c>
      <c r="W8" s="18">
        <v>21</v>
      </c>
      <c r="X8" s="7"/>
      <c r="Y8" s="18">
        <v>1</v>
      </c>
      <c r="Z8" s="6">
        <v>-26</v>
      </c>
      <c r="AA8" s="7"/>
      <c r="AB8" s="18"/>
      <c r="AC8" s="6"/>
      <c r="AD8" s="10"/>
      <c r="AE8" s="12"/>
      <c r="AF8" s="25">
        <f>S8+V8+Y8+AB8</f>
        <v>12</v>
      </c>
      <c r="AG8" s="26">
        <f>T8+W8+Z8+AC8</f>
        <v>35</v>
      </c>
      <c r="AH8" s="23"/>
      <c r="AI8" s="13"/>
      <c r="AJ8" s="24">
        <v>3</v>
      </c>
    </row>
    <row r="9" spans="1:36" ht="18.75">
      <c r="A9" s="1" t="s">
        <v>13</v>
      </c>
      <c r="B9" s="1">
        <f t="shared" si="0"/>
        <v>1</v>
      </c>
      <c r="C9" s="1">
        <f t="shared" si="3"/>
        <v>-20</v>
      </c>
      <c r="D9" s="1" t="s">
        <v>17</v>
      </c>
      <c r="E9" s="1">
        <f t="shared" si="1"/>
        <v>3</v>
      </c>
      <c r="F9" s="1">
        <f t="shared" si="4"/>
        <v>20</v>
      </c>
      <c r="G9" s="15" t="s">
        <v>29</v>
      </c>
      <c r="H9" s="33">
        <v>5</v>
      </c>
      <c r="I9" s="33">
        <v>13</v>
      </c>
      <c r="J9" s="1">
        <v>8</v>
      </c>
      <c r="K9" s="1">
        <v>7</v>
      </c>
      <c r="L9" s="33">
        <v>12</v>
      </c>
      <c r="M9" s="33">
        <v>13</v>
      </c>
      <c r="N9" s="1">
        <v>1</v>
      </c>
      <c r="O9" s="1">
        <v>13</v>
      </c>
      <c r="P9" s="1">
        <f t="shared" si="2"/>
        <v>-20</v>
      </c>
      <c r="R9" s="1" t="s">
        <v>17</v>
      </c>
      <c r="S9" s="18">
        <v>5</v>
      </c>
      <c r="T9" s="6">
        <v>7</v>
      </c>
      <c r="U9" s="7"/>
      <c r="V9" s="18">
        <v>3</v>
      </c>
      <c r="W9" s="18">
        <v>20</v>
      </c>
      <c r="X9" s="7"/>
      <c r="Y9" s="18">
        <v>3</v>
      </c>
      <c r="Z9" s="6">
        <v>26</v>
      </c>
      <c r="AA9" s="7"/>
      <c r="AB9" s="18"/>
      <c r="AC9" s="6"/>
      <c r="AD9" s="10"/>
      <c r="AE9" s="12"/>
      <c r="AF9" s="25">
        <f>S9+V9+Y9+AB9</f>
        <v>11</v>
      </c>
      <c r="AG9" s="26">
        <f>T9+W9+Z9+AC9</f>
        <v>53</v>
      </c>
      <c r="AH9" s="23"/>
      <c r="AI9" s="13"/>
      <c r="AJ9" s="24">
        <v>4</v>
      </c>
    </row>
    <row r="10" spans="1:36" ht="18.75">
      <c r="A10" s="1" t="s">
        <v>11</v>
      </c>
      <c r="B10" s="1">
        <f t="shared" si="0"/>
        <v>2</v>
      </c>
      <c r="C10" s="1">
        <f t="shared" si="3"/>
        <v>5</v>
      </c>
      <c r="D10" s="1" t="s">
        <v>22</v>
      </c>
      <c r="E10" s="1">
        <f t="shared" si="1"/>
        <v>2</v>
      </c>
      <c r="F10" s="1">
        <f t="shared" si="4"/>
        <v>-5</v>
      </c>
      <c r="G10" s="15" t="s">
        <v>30</v>
      </c>
      <c r="H10" s="33">
        <v>13</v>
      </c>
      <c r="I10" s="33">
        <v>7</v>
      </c>
      <c r="J10" s="1">
        <v>8</v>
      </c>
      <c r="K10" s="1">
        <v>10</v>
      </c>
      <c r="L10" s="33">
        <v>3</v>
      </c>
      <c r="M10" s="33">
        <v>12</v>
      </c>
      <c r="N10" s="1">
        <v>13</v>
      </c>
      <c r="O10" s="1">
        <v>3</v>
      </c>
      <c r="P10" s="1">
        <f t="shared" si="2"/>
        <v>5</v>
      </c>
      <c r="R10" s="1" t="s">
        <v>21</v>
      </c>
      <c r="S10" s="18">
        <v>3</v>
      </c>
      <c r="T10" s="6">
        <v>-5</v>
      </c>
      <c r="U10" s="7"/>
      <c r="V10" s="18">
        <v>4</v>
      </c>
      <c r="W10" s="18">
        <v>34</v>
      </c>
      <c r="X10" s="7"/>
      <c r="Y10" s="18">
        <v>4</v>
      </c>
      <c r="Z10" s="6">
        <v>21</v>
      </c>
      <c r="AA10" s="7"/>
      <c r="AB10" s="18"/>
      <c r="AC10" s="6"/>
      <c r="AD10" s="10"/>
      <c r="AE10" s="12"/>
      <c r="AF10" s="25">
        <f>S10+V10+Y10+AB10</f>
        <v>11</v>
      </c>
      <c r="AG10" s="26">
        <f>T10+W10+Z10+AC10</f>
        <v>50</v>
      </c>
      <c r="AH10" s="23"/>
      <c r="AI10" s="13"/>
      <c r="AJ10" s="24">
        <v>5</v>
      </c>
    </row>
    <row r="11" spans="1:36" ht="18.75">
      <c r="A11" s="1" t="s">
        <v>24</v>
      </c>
      <c r="B11" s="1">
        <f t="shared" si="0"/>
        <v>3</v>
      </c>
      <c r="C11" s="1">
        <f t="shared" si="3"/>
        <v>-1</v>
      </c>
      <c r="D11" s="1" t="s">
        <v>23</v>
      </c>
      <c r="E11" s="1">
        <f t="shared" si="1"/>
        <v>1</v>
      </c>
      <c r="F11" s="1">
        <f t="shared" si="4"/>
        <v>1</v>
      </c>
      <c r="G11" s="15" t="s">
        <v>31</v>
      </c>
      <c r="H11" s="33">
        <v>13</v>
      </c>
      <c r="I11" s="33">
        <v>7</v>
      </c>
      <c r="J11" s="1">
        <v>11</v>
      </c>
      <c r="K11" s="1">
        <v>9</v>
      </c>
      <c r="L11" s="33">
        <v>2</v>
      </c>
      <c r="M11" s="33">
        <v>13</v>
      </c>
      <c r="N11" s="1">
        <v>10</v>
      </c>
      <c r="O11" s="1">
        <v>8</v>
      </c>
      <c r="P11" s="1">
        <f t="shared" si="2"/>
        <v>-1</v>
      </c>
      <c r="R11" s="1" t="s">
        <v>22</v>
      </c>
      <c r="S11" s="18">
        <v>7</v>
      </c>
      <c r="T11" s="6">
        <v>51</v>
      </c>
      <c r="U11" s="7"/>
      <c r="V11" s="18">
        <v>2</v>
      </c>
      <c r="W11" s="18">
        <v>-5</v>
      </c>
      <c r="X11" s="7"/>
      <c r="Y11" s="18">
        <v>1</v>
      </c>
      <c r="Z11" s="6">
        <v>-19</v>
      </c>
      <c r="AA11" s="7"/>
      <c r="AB11" s="18"/>
      <c r="AC11" s="6"/>
      <c r="AD11" s="10"/>
      <c r="AE11" s="12"/>
      <c r="AF11" s="25">
        <f>S11+V11+Y11+AB11</f>
        <v>10</v>
      </c>
      <c r="AG11" s="26">
        <f>T11+W11+Z11+AC11</f>
        <v>27</v>
      </c>
      <c r="AH11" s="23"/>
      <c r="AI11" s="13"/>
      <c r="AJ11" s="24">
        <v>6</v>
      </c>
    </row>
    <row r="12" spans="1:36" ht="18.75">
      <c r="G12"/>
      <c r="R12" s="1" t="s">
        <v>23</v>
      </c>
      <c r="S12" s="18">
        <v>2</v>
      </c>
      <c r="T12" s="6">
        <v>-21</v>
      </c>
      <c r="U12" s="7"/>
      <c r="V12" s="18">
        <v>1</v>
      </c>
      <c r="W12" s="18">
        <v>1</v>
      </c>
      <c r="X12" s="7"/>
      <c r="Y12" s="18">
        <v>3</v>
      </c>
      <c r="Z12" s="6">
        <v>15</v>
      </c>
      <c r="AA12" s="7"/>
      <c r="AB12" s="18"/>
      <c r="AC12" s="6"/>
      <c r="AD12" s="10"/>
      <c r="AE12" s="12"/>
      <c r="AF12" s="25">
        <f>S12+V12+Y12+AB12</f>
        <v>6</v>
      </c>
      <c r="AG12" s="26">
        <f>T12+W12+Z12+AC12</f>
        <v>-5</v>
      </c>
      <c r="AH12" s="23"/>
      <c r="AI12" s="13"/>
      <c r="AJ12" s="24">
        <v>7</v>
      </c>
    </row>
    <row r="13" spans="1:36" ht="18.75">
      <c r="R13" s="1" t="s">
        <v>25</v>
      </c>
      <c r="S13" s="18">
        <v>5</v>
      </c>
      <c r="T13" s="6">
        <v>28</v>
      </c>
      <c r="U13" s="7"/>
      <c r="V13" s="18">
        <v>1</v>
      </c>
      <c r="W13" s="18">
        <v>-21</v>
      </c>
      <c r="X13" s="7"/>
      <c r="Y13" s="18">
        <v>0</v>
      </c>
      <c r="Z13" s="6">
        <v>-21</v>
      </c>
      <c r="AA13" s="7"/>
      <c r="AB13" s="18"/>
      <c r="AC13" s="6"/>
      <c r="AD13" s="10"/>
      <c r="AE13" s="12"/>
      <c r="AF13" s="25">
        <f>S13+V13+Y13+AB13</f>
        <v>6</v>
      </c>
      <c r="AG13" s="26">
        <f>T13+W13+Z13+AC13</f>
        <v>-14</v>
      </c>
      <c r="AH13" s="23"/>
      <c r="AI13" s="13"/>
      <c r="AJ13" s="24">
        <v>8</v>
      </c>
    </row>
    <row r="14" spans="1:36" ht="18.75">
      <c r="A14" t="s">
        <v>0</v>
      </c>
      <c r="B14" s="14">
        <v>4</v>
      </c>
      <c r="D14" t="s">
        <v>12</v>
      </c>
      <c r="R14" s="1" t="s">
        <v>16</v>
      </c>
      <c r="S14" s="18">
        <v>3</v>
      </c>
      <c r="T14" s="6">
        <v>-32</v>
      </c>
      <c r="U14" s="7"/>
      <c r="V14" s="18">
        <v>0</v>
      </c>
      <c r="W14" s="18">
        <v>-36</v>
      </c>
      <c r="X14" s="7"/>
      <c r="Y14" s="18">
        <v>3</v>
      </c>
      <c r="Z14" s="6">
        <v>12</v>
      </c>
      <c r="AA14" s="7"/>
      <c r="AB14" s="18"/>
      <c r="AC14" s="6"/>
      <c r="AD14" s="10"/>
      <c r="AE14" s="12"/>
      <c r="AF14" s="25">
        <f>S14+V14+Y14+AB14</f>
        <v>6</v>
      </c>
      <c r="AG14" s="26">
        <f>T14+W14+Z14+AC14</f>
        <v>-56</v>
      </c>
      <c r="AH14" s="23"/>
      <c r="AI14" s="13"/>
      <c r="AJ14" s="24">
        <v>9</v>
      </c>
    </row>
    <row r="15" spans="1:36" ht="18.75">
      <c r="R15" s="1" t="s">
        <v>24</v>
      </c>
      <c r="S15" s="18">
        <v>1</v>
      </c>
      <c r="T15" s="6">
        <v>-50</v>
      </c>
      <c r="U15" s="7"/>
      <c r="V15" s="18">
        <v>3</v>
      </c>
      <c r="W15" s="18">
        <v>-1</v>
      </c>
      <c r="X15" s="7"/>
      <c r="Y15" s="18">
        <v>1</v>
      </c>
      <c r="Z15" s="6">
        <v>-23</v>
      </c>
      <c r="AA15" s="7"/>
      <c r="AB15" s="18"/>
      <c r="AC15" s="6"/>
      <c r="AD15" s="10"/>
      <c r="AE15" s="12"/>
      <c r="AF15" s="25">
        <f>S15+V15+Y15+AB15</f>
        <v>5</v>
      </c>
      <c r="AG15" s="26">
        <f>T15+W15+Z15+AC15</f>
        <v>-74</v>
      </c>
      <c r="AH15" s="23"/>
      <c r="AI15" s="13"/>
      <c r="AJ15" s="24">
        <v>10</v>
      </c>
    </row>
    <row r="16" spans="1:36" ht="18.75" customHeight="1">
      <c r="A16" s="1" t="s">
        <v>1</v>
      </c>
      <c r="B16" s="1" t="s">
        <v>8</v>
      </c>
      <c r="C16" s="1" t="s">
        <v>4</v>
      </c>
      <c r="D16" s="1" t="s">
        <v>1</v>
      </c>
      <c r="E16" s="1" t="s">
        <v>8</v>
      </c>
      <c r="F16" s="1" t="s">
        <v>4</v>
      </c>
      <c r="G16" s="15" t="s">
        <v>2</v>
      </c>
      <c r="H16" s="38" t="s">
        <v>33</v>
      </c>
      <c r="I16" s="39"/>
      <c r="J16" s="40" t="s">
        <v>5</v>
      </c>
      <c r="K16" s="41"/>
      <c r="L16" s="42" t="s">
        <v>6</v>
      </c>
      <c r="M16" s="43"/>
      <c r="N16" s="44" t="s">
        <v>7</v>
      </c>
      <c r="O16" s="45"/>
      <c r="P16" s="5" t="s">
        <v>9</v>
      </c>
      <c r="R16" s="1" t="s">
        <v>13</v>
      </c>
      <c r="S16" s="18">
        <v>2</v>
      </c>
      <c r="T16" s="6">
        <v>-30</v>
      </c>
      <c r="U16" s="7"/>
      <c r="V16" s="18">
        <v>1</v>
      </c>
      <c r="W16" s="18">
        <v>-20</v>
      </c>
      <c r="X16" s="7"/>
      <c r="Y16" s="19">
        <v>1</v>
      </c>
      <c r="Z16" s="1">
        <v>-15</v>
      </c>
      <c r="AA16" s="7"/>
      <c r="AB16" s="18"/>
      <c r="AC16" s="6"/>
      <c r="AD16" s="10"/>
      <c r="AE16" s="12"/>
      <c r="AF16" s="25">
        <f>S16+V16+Y16+AB16</f>
        <v>4</v>
      </c>
      <c r="AG16" s="26">
        <f>T16+W16+Z16+AC16</f>
        <v>-65</v>
      </c>
      <c r="AH16" s="23"/>
      <c r="AI16" s="13"/>
      <c r="AJ16" s="24">
        <v>11</v>
      </c>
    </row>
    <row r="17" spans="1:36" ht="18.75" customHeight="1" thickBot="1">
      <c r="A17" s="1" t="s">
        <v>21</v>
      </c>
      <c r="B17" s="1">
        <f t="shared" ref="B17:B22" si="5">IF(H17-I17&gt;0,1,0)+IF(J17-K17&gt;0,1,0)+IF(L17-M17&gt;0,1,0)+IF(N17-O17&gt;0,1,0)</f>
        <v>4</v>
      </c>
      <c r="C17" s="1">
        <f>+P17</f>
        <v>21</v>
      </c>
      <c r="D17" s="1" t="s">
        <v>25</v>
      </c>
      <c r="E17" s="1">
        <f t="shared" ref="E17:E22" si="6">IF(H17-I17&lt;0,1,0)+IF(J17-K17&lt;0,1,0)+IF(L17-M17&lt;0,1,0)+IF(N17-O17&lt;0,1,0)</f>
        <v>0</v>
      </c>
      <c r="F17" s="1">
        <f>-P17</f>
        <v>-21</v>
      </c>
      <c r="G17" s="15" t="s">
        <v>26</v>
      </c>
      <c r="H17" s="33">
        <v>9</v>
      </c>
      <c r="I17" s="33">
        <v>1</v>
      </c>
      <c r="J17" s="1">
        <v>9</v>
      </c>
      <c r="K17" s="1">
        <v>8</v>
      </c>
      <c r="L17" s="33">
        <v>10</v>
      </c>
      <c r="M17" s="33">
        <v>2</v>
      </c>
      <c r="N17" s="1">
        <v>11</v>
      </c>
      <c r="O17" s="1">
        <v>7</v>
      </c>
      <c r="P17" s="1">
        <f t="shared" ref="P17:P22" si="7">+H17+J17+L17+N17-I17-K17-M17-O17</f>
        <v>21</v>
      </c>
      <c r="R17" s="1" t="s">
        <v>10</v>
      </c>
      <c r="S17" s="18">
        <v>0</v>
      </c>
      <c r="T17" s="6">
        <v>-48</v>
      </c>
      <c r="U17" s="7"/>
      <c r="V17" s="18">
        <v>0</v>
      </c>
      <c r="W17" s="18">
        <v>-34</v>
      </c>
      <c r="X17" s="7"/>
      <c r="Y17" s="18">
        <v>1</v>
      </c>
      <c r="Z17" s="6">
        <v>-12</v>
      </c>
      <c r="AA17" s="7"/>
      <c r="AB17" s="18"/>
      <c r="AC17" s="6"/>
      <c r="AD17" s="10"/>
      <c r="AE17" s="30"/>
      <c r="AF17" s="25">
        <f>S17+V17+Y17+AB17</f>
        <v>1</v>
      </c>
      <c r="AG17" s="26">
        <f>T17+W17+Z17+AC17</f>
        <v>-94</v>
      </c>
      <c r="AH17" s="31"/>
      <c r="AI17" s="32"/>
      <c r="AJ17" s="28">
        <v>12</v>
      </c>
    </row>
    <row r="18" spans="1:36" ht="18.75" customHeight="1">
      <c r="A18" s="1" t="s">
        <v>16</v>
      </c>
      <c r="B18" s="1">
        <f t="shared" si="5"/>
        <v>3</v>
      </c>
      <c r="C18" s="1">
        <f t="shared" ref="C18:C22" si="8">+P18</f>
        <v>12</v>
      </c>
      <c r="D18" s="1" t="s">
        <v>10</v>
      </c>
      <c r="E18" s="1">
        <f t="shared" si="6"/>
        <v>1</v>
      </c>
      <c r="F18" s="1">
        <f t="shared" ref="F18:F22" si="9">-P18</f>
        <v>-12</v>
      </c>
      <c r="G18" s="15" t="s">
        <v>27</v>
      </c>
      <c r="H18" s="33">
        <v>13</v>
      </c>
      <c r="I18" s="33">
        <v>2</v>
      </c>
      <c r="J18" s="1">
        <v>4</v>
      </c>
      <c r="K18" s="1">
        <v>13</v>
      </c>
      <c r="L18" s="33">
        <v>13</v>
      </c>
      <c r="M18" s="33">
        <v>7</v>
      </c>
      <c r="N18" s="1">
        <v>13</v>
      </c>
      <c r="O18" s="1">
        <v>9</v>
      </c>
      <c r="P18" s="1">
        <f t="shared" si="7"/>
        <v>12</v>
      </c>
      <c r="V18">
        <f>SUM(V6:V17)</f>
        <v>24</v>
      </c>
      <c r="W18">
        <f>SUM(W6:W17)</f>
        <v>0</v>
      </c>
      <c r="Y18">
        <f>SUM(Y6:Y17)</f>
        <v>24</v>
      </c>
      <c r="Z18">
        <f>SUM(Z6:Z17)</f>
        <v>0</v>
      </c>
      <c r="AB18">
        <f>SUM(AB6:AB17)</f>
        <v>0</v>
      </c>
      <c r="AC18">
        <f>SUM(AC6:AC17)</f>
        <v>0</v>
      </c>
    </row>
    <row r="19" spans="1:36" ht="18.75" customHeight="1">
      <c r="A19" s="1" t="s">
        <v>17</v>
      </c>
      <c r="B19" s="1">
        <f t="shared" si="5"/>
        <v>3</v>
      </c>
      <c r="C19" s="1">
        <f>+P19</f>
        <v>26</v>
      </c>
      <c r="D19" s="1" t="s">
        <v>15</v>
      </c>
      <c r="E19" s="1">
        <f t="shared" si="6"/>
        <v>1</v>
      </c>
      <c r="F19" s="1">
        <f t="shared" si="9"/>
        <v>-26</v>
      </c>
      <c r="G19" s="15" t="s">
        <v>28</v>
      </c>
      <c r="H19" s="33">
        <v>13</v>
      </c>
      <c r="I19" s="33">
        <v>2</v>
      </c>
      <c r="J19" s="1">
        <v>13</v>
      </c>
      <c r="K19" s="1">
        <v>4</v>
      </c>
      <c r="L19" s="33">
        <v>13</v>
      </c>
      <c r="M19" s="33">
        <v>5</v>
      </c>
      <c r="N19" s="1">
        <v>7</v>
      </c>
      <c r="O19" s="1">
        <v>9</v>
      </c>
      <c r="P19" s="1">
        <f t="shared" si="7"/>
        <v>26</v>
      </c>
    </row>
    <row r="20" spans="1:36" ht="18.75" customHeight="1">
      <c r="A20" s="1" t="s">
        <v>22</v>
      </c>
      <c r="B20" s="1">
        <f t="shared" si="5"/>
        <v>1</v>
      </c>
      <c r="C20" s="1">
        <f t="shared" si="8"/>
        <v>-19</v>
      </c>
      <c r="D20" s="1" t="s">
        <v>14</v>
      </c>
      <c r="E20" s="1">
        <f t="shared" si="6"/>
        <v>3</v>
      </c>
      <c r="F20" s="1">
        <f t="shared" si="9"/>
        <v>19</v>
      </c>
      <c r="G20" s="15" t="s">
        <v>29</v>
      </c>
      <c r="H20" s="33">
        <v>2</v>
      </c>
      <c r="I20" s="33">
        <v>13</v>
      </c>
      <c r="J20" s="1">
        <v>9</v>
      </c>
      <c r="K20" s="1">
        <v>10</v>
      </c>
      <c r="L20" s="33">
        <v>5</v>
      </c>
      <c r="M20" s="33">
        <v>13</v>
      </c>
      <c r="N20" s="1">
        <v>12</v>
      </c>
      <c r="O20" s="1">
        <v>11</v>
      </c>
      <c r="P20" s="1">
        <f t="shared" si="7"/>
        <v>-19</v>
      </c>
    </row>
    <row r="21" spans="1:36" ht="18.75" customHeight="1">
      <c r="A21" s="1" t="s">
        <v>23</v>
      </c>
      <c r="B21" s="1">
        <f t="shared" si="5"/>
        <v>3</v>
      </c>
      <c r="C21" s="1">
        <f t="shared" si="8"/>
        <v>15</v>
      </c>
      <c r="D21" s="1" t="s">
        <v>13</v>
      </c>
      <c r="E21" s="1">
        <f t="shared" si="6"/>
        <v>1</v>
      </c>
      <c r="F21" s="1">
        <f t="shared" si="9"/>
        <v>-15</v>
      </c>
      <c r="G21" s="15" t="s">
        <v>30</v>
      </c>
      <c r="H21" s="33">
        <v>13</v>
      </c>
      <c r="I21" s="33">
        <v>6</v>
      </c>
      <c r="J21" s="1">
        <v>13</v>
      </c>
      <c r="K21" s="1">
        <v>7</v>
      </c>
      <c r="L21" s="33">
        <v>13</v>
      </c>
      <c r="M21" s="33">
        <v>5</v>
      </c>
      <c r="N21" s="1">
        <v>7</v>
      </c>
      <c r="O21" s="1">
        <v>13</v>
      </c>
      <c r="P21" s="1">
        <f t="shared" si="7"/>
        <v>15</v>
      </c>
      <c r="V21" s="2"/>
    </row>
    <row r="22" spans="1:36" ht="18.75" customHeight="1">
      <c r="A22" s="1" t="s">
        <v>24</v>
      </c>
      <c r="B22" s="1">
        <f t="shared" si="5"/>
        <v>1</v>
      </c>
      <c r="C22" s="1">
        <f t="shared" si="8"/>
        <v>-23</v>
      </c>
      <c r="D22" s="1" t="s">
        <v>11</v>
      </c>
      <c r="E22" s="1">
        <f t="shared" si="6"/>
        <v>3</v>
      </c>
      <c r="F22" s="1">
        <f t="shared" si="9"/>
        <v>23</v>
      </c>
      <c r="G22" s="15" t="s">
        <v>31</v>
      </c>
      <c r="H22" s="33">
        <v>1</v>
      </c>
      <c r="I22" s="33">
        <v>13</v>
      </c>
      <c r="J22" s="1">
        <v>5</v>
      </c>
      <c r="K22" s="1">
        <v>13</v>
      </c>
      <c r="L22" s="33">
        <v>13</v>
      </c>
      <c r="M22" s="33">
        <v>4</v>
      </c>
      <c r="N22" s="1">
        <v>1</v>
      </c>
      <c r="O22" s="1">
        <v>13</v>
      </c>
      <c r="P22" s="1">
        <f t="shared" si="7"/>
        <v>-23</v>
      </c>
    </row>
    <row r="23" spans="1:36" ht="18.75" customHeight="1">
      <c r="G23"/>
    </row>
    <row r="24" spans="1:36" ht="18.75" customHeight="1">
      <c r="G24"/>
    </row>
    <row r="25" spans="1:36" ht="18.75" customHeight="1">
      <c r="A25" t="s">
        <v>0</v>
      </c>
      <c r="B25" t="s">
        <v>34</v>
      </c>
    </row>
    <row r="26" spans="1:36" ht="18.75" customHeight="1"/>
    <row r="27" spans="1:36" ht="18.75" customHeight="1">
      <c r="A27" s="1" t="s">
        <v>1</v>
      </c>
      <c r="B27" s="1" t="s">
        <v>8</v>
      </c>
      <c r="C27" s="1" t="s">
        <v>4</v>
      </c>
      <c r="D27" s="1" t="s">
        <v>1</v>
      </c>
      <c r="E27" s="1" t="s">
        <v>8</v>
      </c>
      <c r="F27" s="1" t="s">
        <v>4</v>
      </c>
      <c r="G27" s="15" t="s">
        <v>2</v>
      </c>
      <c r="H27" s="38" t="s">
        <v>33</v>
      </c>
      <c r="I27" s="39"/>
      <c r="J27" s="40" t="s">
        <v>5</v>
      </c>
      <c r="K27" s="41"/>
      <c r="L27" s="42" t="s">
        <v>6</v>
      </c>
      <c r="M27" s="43"/>
      <c r="N27" s="44" t="s">
        <v>7</v>
      </c>
      <c r="O27" s="45"/>
      <c r="P27" s="5" t="s">
        <v>9</v>
      </c>
    </row>
    <row r="28" spans="1:36" ht="18.75" customHeight="1">
      <c r="A28" s="1"/>
      <c r="B28" s="1">
        <f t="shared" ref="B28:B33" si="10">IF(H28-I28&gt;0,1,0)+IF(J28-K28&gt;0,1,0)+IF(L28-M28&gt;0,1,0)+IF(N28-O28&gt;0,1,0)</f>
        <v>0</v>
      </c>
      <c r="C28" s="1">
        <f>+P28</f>
        <v>0</v>
      </c>
      <c r="D28" s="1"/>
      <c r="E28" s="1">
        <f t="shared" ref="E28:E33" si="11">IF(H28-I28&lt;0,1,0)+IF(J28-K28&lt;0,1,0)+IF(L28-M28&lt;0,1,0)+IF(N28-O28&lt;0,1,0)</f>
        <v>0</v>
      </c>
      <c r="F28" s="1">
        <f>-P28</f>
        <v>0</v>
      </c>
      <c r="G28" s="15"/>
      <c r="H28" s="33"/>
      <c r="I28" s="33"/>
      <c r="J28" s="1"/>
      <c r="K28" s="1"/>
      <c r="L28" s="33"/>
      <c r="M28" s="33"/>
      <c r="N28" s="1"/>
      <c r="O28" s="1"/>
      <c r="P28" s="1">
        <f t="shared" ref="P28:P33" si="12">+H28+J28+L28+N28-I28-K28-M28-O28</f>
        <v>0</v>
      </c>
    </row>
    <row r="29" spans="1:36" ht="18.75" customHeight="1">
      <c r="A29" s="1"/>
      <c r="B29" s="1">
        <f t="shared" si="10"/>
        <v>0</v>
      </c>
      <c r="C29" s="1">
        <f t="shared" ref="C29:C33" si="13">+P29</f>
        <v>0</v>
      </c>
      <c r="D29" s="1"/>
      <c r="E29" s="1">
        <f t="shared" si="11"/>
        <v>0</v>
      </c>
      <c r="F29" s="1">
        <f t="shared" ref="F29:F33" si="14">-P29</f>
        <v>0</v>
      </c>
      <c r="G29" s="15"/>
      <c r="H29" s="33"/>
      <c r="I29" s="33"/>
      <c r="J29" s="1"/>
      <c r="K29" s="1"/>
      <c r="L29" s="33"/>
      <c r="M29" s="33"/>
      <c r="N29" s="1"/>
      <c r="O29" s="1"/>
      <c r="P29" s="1">
        <f t="shared" si="12"/>
        <v>0</v>
      </c>
    </row>
    <row r="30" spans="1:36" ht="18.75" customHeight="1">
      <c r="A30" s="1"/>
      <c r="B30" s="1">
        <f t="shared" si="10"/>
        <v>0</v>
      </c>
      <c r="C30" s="1">
        <f t="shared" si="13"/>
        <v>0</v>
      </c>
      <c r="D30" s="1"/>
      <c r="E30" s="1">
        <f t="shared" si="11"/>
        <v>0</v>
      </c>
      <c r="F30" s="1">
        <f t="shared" si="14"/>
        <v>0</v>
      </c>
      <c r="G30" s="15"/>
      <c r="H30" s="33"/>
      <c r="I30" s="33"/>
      <c r="J30" s="1"/>
      <c r="K30" s="1"/>
      <c r="L30" s="33"/>
      <c r="M30" s="33"/>
      <c r="N30" s="1"/>
      <c r="O30" s="1"/>
      <c r="P30" s="1">
        <f t="shared" si="12"/>
        <v>0</v>
      </c>
    </row>
    <row r="31" spans="1:36" ht="18.75" customHeight="1">
      <c r="A31" s="1"/>
      <c r="B31" s="1">
        <f t="shared" si="10"/>
        <v>0</v>
      </c>
      <c r="C31" s="1">
        <f t="shared" si="13"/>
        <v>0</v>
      </c>
      <c r="D31" s="1"/>
      <c r="E31" s="1">
        <f t="shared" si="11"/>
        <v>0</v>
      </c>
      <c r="F31" s="1">
        <f t="shared" si="14"/>
        <v>0</v>
      </c>
      <c r="G31" s="15"/>
      <c r="H31" s="33"/>
      <c r="I31" s="33"/>
      <c r="J31" s="1"/>
      <c r="K31" s="1"/>
      <c r="L31" s="33"/>
      <c r="M31" s="33"/>
      <c r="N31" s="1"/>
      <c r="O31" s="1"/>
      <c r="P31" s="1">
        <f t="shared" si="12"/>
        <v>0</v>
      </c>
    </row>
    <row r="32" spans="1:36" ht="18.75" customHeight="1">
      <c r="A32" s="1"/>
      <c r="B32" s="1">
        <f t="shared" si="10"/>
        <v>0</v>
      </c>
      <c r="C32" s="1">
        <f t="shared" si="13"/>
        <v>0</v>
      </c>
      <c r="D32" s="1"/>
      <c r="E32" s="1">
        <f t="shared" si="11"/>
        <v>0</v>
      </c>
      <c r="F32" s="1">
        <f t="shared" si="14"/>
        <v>0</v>
      </c>
      <c r="G32" s="15"/>
      <c r="H32" s="33"/>
      <c r="I32" s="33"/>
      <c r="J32" s="1"/>
      <c r="K32" s="1"/>
      <c r="L32" s="33"/>
      <c r="M32" s="33"/>
      <c r="N32" s="1"/>
      <c r="O32" s="1"/>
      <c r="P32" s="1">
        <f t="shared" si="12"/>
        <v>0</v>
      </c>
    </row>
    <row r="33" spans="1:16" ht="18.75" customHeight="1">
      <c r="A33" s="1"/>
      <c r="B33" s="1">
        <f t="shared" si="10"/>
        <v>0</v>
      </c>
      <c r="C33" s="1">
        <f t="shared" si="13"/>
        <v>0</v>
      </c>
      <c r="D33" s="1"/>
      <c r="E33" s="1">
        <f t="shared" si="11"/>
        <v>0</v>
      </c>
      <c r="F33" s="1">
        <f t="shared" si="14"/>
        <v>0</v>
      </c>
      <c r="G33" s="15"/>
      <c r="H33" s="33"/>
      <c r="I33" s="33"/>
      <c r="J33" s="1"/>
      <c r="K33" s="1"/>
      <c r="L33" s="33"/>
      <c r="M33" s="33"/>
      <c r="N33" s="1"/>
      <c r="O33" s="1"/>
      <c r="P33" s="1">
        <f t="shared" si="12"/>
        <v>0</v>
      </c>
    </row>
  </sheetData>
  <sortState ref="R6:AG17">
    <sortCondition descending="1" ref="AF6:AF17"/>
    <sortCondition descending="1" ref="AG6:AG17"/>
  </sortState>
  <mergeCells count="17">
    <mergeCell ref="Y4:Z4"/>
    <mergeCell ref="AB4:AC4"/>
    <mergeCell ref="AF4:AG4"/>
    <mergeCell ref="H16:I16"/>
    <mergeCell ref="J16:K16"/>
    <mergeCell ref="L16:M16"/>
    <mergeCell ref="N16:O16"/>
    <mergeCell ref="H5:I5"/>
    <mergeCell ref="J5:K5"/>
    <mergeCell ref="L5:M5"/>
    <mergeCell ref="N5:O5"/>
    <mergeCell ref="S4:T4"/>
    <mergeCell ref="H27:I27"/>
    <mergeCell ref="J27:K27"/>
    <mergeCell ref="L27:M27"/>
    <mergeCell ref="N27:O27"/>
    <mergeCell ref="V4:W4"/>
  </mergeCells>
  <pageMargins left="0.70866141732283472" right="0.70866141732283472" top="0.74803149606299213" bottom="0.74803149606299213" header="0.31496062992125984" footer="0.31496062992125984"/>
  <pageSetup paperSize="9" scale="68" fitToWidth="2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33"/>
  <sheetViews>
    <sheetView tabSelected="1" zoomScale="70" zoomScaleNormal="70" workbookViewId="0">
      <selection activeCell="D14" sqref="D14"/>
    </sheetView>
  </sheetViews>
  <sheetFormatPr defaultRowHeight="15"/>
  <cols>
    <col min="1" max="1" width="14.7109375" customWidth="1"/>
    <col min="2" max="3" width="4.85546875" bestFit="1" customWidth="1"/>
    <col min="4" max="4" width="14.7109375" customWidth="1"/>
    <col min="5" max="5" width="4.85546875" bestFit="1" customWidth="1"/>
    <col min="6" max="6" width="5.7109375" bestFit="1" customWidth="1"/>
    <col min="7" max="7" width="10.5703125" style="17" bestFit="1" customWidth="1"/>
    <col min="8" max="15" width="6.5703125" customWidth="1"/>
    <col min="18" max="18" width="14.5703125" customWidth="1"/>
    <col min="19" max="19" width="6.5703125" customWidth="1"/>
    <col min="20" max="20" width="6.42578125" bestFit="1" customWidth="1"/>
    <col min="21" max="21" width="2.5703125" customWidth="1"/>
    <col min="22" max="22" width="10.28515625" bestFit="1" customWidth="1"/>
    <col min="23" max="23" width="7.42578125" bestFit="1" customWidth="1"/>
    <col min="24" max="24" width="2.5703125" customWidth="1"/>
    <col min="25" max="25" width="6.5703125" customWidth="1"/>
    <col min="26" max="26" width="5.7109375" bestFit="1" customWidth="1"/>
    <col min="27" max="27" width="3.7109375" bestFit="1" customWidth="1"/>
    <col min="28" max="28" width="6.5703125" customWidth="1"/>
    <col min="29" max="29" width="5.7109375" bestFit="1" customWidth="1"/>
    <col min="30" max="30" width="3.7109375" bestFit="1" customWidth="1"/>
    <col min="31" max="31" width="2.85546875" customWidth="1"/>
    <col min="32" max="32" width="8.28515625" bestFit="1" customWidth="1"/>
    <col min="33" max="33" width="6.42578125" bestFit="1" customWidth="1"/>
    <col min="34" max="34" width="2.5703125" customWidth="1"/>
    <col min="35" max="35" width="2.85546875" customWidth="1"/>
    <col min="36" max="36" width="12" bestFit="1" customWidth="1"/>
  </cols>
  <sheetData>
    <row r="1" spans="1:36" s="4" customFormat="1" ht="23.25">
      <c r="A1" s="4" t="s">
        <v>35</v>
      </c>
      <c r="G1" s="16"/>
      <c r="R1" s="4" t="s">
        <v>35</v>
      </c>
    </row>
    <row r="2" spans="1:36" ht="18.75"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36" ht="19.5" thickBot="1">
      <c r="A3" t="s">
        <v>0</v>
      </c>
      <c r="B3">
        <v>1</v>
      </c>
      <c r="D3" t="s">
        <v>36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</row>
    <row r="4" spans="1:36" ht="18.75">
      <c r="R4" s="6" t="s">
        <v>1</v>
      </c>
      <c r="S4" s="34" t="s">
        <v>18</v>
      </c>
      <c r="T4" s="35"/>
      <c r="U4" s="7">
        <v>0</v>
      </c>
      <c r="V4" s="34" t="s">
        <v>19</v>
      </c>
      <c r="W4" s="35"/>
      <c r="X4" s="7">
        <f>+B3</f>
        <v>1</v>
      </c>
      <c r="Y4" s="34" t="s">
        <v>19</v>
      </c>
      <c r="Z4" s="35"/>
      <c r="AA4" s="7">
        <f>+B14</f>
        <v>2</v>
      </c>
      <c r="AB4" s="34" t="s">
        <v>19</v>
      </c>
      <c r="AC4" s="35"/>
      <c r="AD4" s="10" t="str">
        <f>B25</f>
        <v>-</v>
      </c>
      <c r="AE4" s="11"/>
      <c r="AF4" s="36" t="s">
        <v>32</v>
      </c>
      <c r="AG4" s="37"/>
      <c r="AH4" s="20"/>
      <c r="AI4" s="29"/>
      <c r="AJ4" s="27" t="s">
        <v>20</v>
      </c>
    </row>
    <row r="5" spans="1:36" ht="18.75">
      <c r="A5" s="1" t="s">
        <v>1</v>
      </c>
      <c r="B5" s="1" t="s">
        <v>8</v>
      </c>
      <c r="C5" s="1" t="s">
        <v>4</v>
      </c>
      <c r="D5" s="1" t="s">
        <v>1</v>
      </c>
      <c r="E5" s="1" t="s">
        <v>8</v>
      </c>
      <c r="F5" s="1" t="s">
        <v>4</v>
      </c>
      <c r="G5" s="15" t="s">
        <v>2</v>
      </c>
      <c r="H5" s="38" t="s">
        <v>33</v>
      </c>
      <c r="I5" s="39"/>
      <c r="J5" s="40" t="s">
        <v>5</v>
      </c>
      <c r="K5" s="41"/>
      <c r="L5" s="42" t="s">
        <v>6</v>
      </c>
      <c r="M5" s="43"/>
      <c r="N5" s="44" t="s">
        <v>7</v>
      </c>
      <c r="O5" s="45"/>
      <c r="P5" s="5" t="s">
        <v>9</v>
      </c>
      <c r="R5" s="6"/>
      <c r="S5" s="8" t="s">
        <v>3</v>
      </c>
      <c r="T5" s="9" t="s">
        <v>4</v>
      </c>
      <c r="U5" s="7"/>
      <c r="V5" s="8" t="s">
        <v>3</v>
      </c>
      <c r="W5" s="9" t="s">
        <v>4</v>
      </c>
      <c r="X5" s="7"/>
      <c r="Y5" s="8" t="s">
        <v>3</v>
      </c>
      <c r="Z5" s="9" t="s">
        <v>4</v>
      </c>
      <c r="AA5" s="7"/>
      <c r="AB5" s="8" t="s">
        <v>3</v>
      </c>
      <c r="AC5" s="9" t="s">
        <v>4</v>
      </c>
      <c r="AD5" s="10"/>
      <c r="AE5" s="12"/>
      <c r="AF5" s="21" t="s">
        <v>3</v>
      </c>
      <c r="AG5" s="22" t="s">
        <v>4</v>
      </c>
      <c r="AH5" s="23"/>
      <c r="AI5" s="13"/>
      <c r="AJ5" s="24"/>
    </row>
    <row r="6" spans="1:36" ht="18.75">
      <c r="A6" s="1" t="s">
        <v>14</v>
      </c>
      <c r="B6" s="1">
        <f>IF(H6-I6&gt;0,1,0)+IF(J6-K6&gt;0,1,0)+IF(L6-M6&gt;0,1,0)+IF(N6-O6&gt;0,1,0)</f>
        <v>1</v>
      </c>
      <c r="C6" s="1">
        <f>+P6</f>
        <v>-12</v>
      </c>
      <c r="D6" s="1" t="s">
        <v>21</v>
      </c>
      <c r="E6" s="1">
        <f t="shared" ref="E6:E11" si="0">IF(H6-I6&lt;0,1,0)+IF(J6-K6&lt;0,1,0)+IF(L6-M6&lt;0,1,0)+IF(N6-O6&lt;0,1,0)</f>
        <v>3</v>
      </c>
      <c r="F6" s="1">
        <f>-P6</f>
        <v>12</v>
      </c>
      <c r="G6" s="15" t="s">
        <v>26</v>
      </c>
      <c r="H6" s="33">
        <v>13</v>
      </c>
      <c r="I6" s="33">
        <v>4</v>
      </c>
      <c r="J6" s="1">
        <v>7</v>
      </c>
      <c r="K6" s="1">
        <v>8</v>
      </c>
      <c r="L6" s="33">
        <v>0</v>
      </c>
      <c r="M6" s="33">
        <v>13</v>
      </c>
      <c r="N6" s="1">
        <v>6</v>
      </c>
      <c r="O6" s="1">
        <v>13</v>
      </c>
      <c r="P6" s="1">
        <f t="shared" ref="P6:P11" si="1">+H6+J6+L6+N6-I6-K6-M6-O6</f>
        <v>-12</v>
      </c>
      <c r="R6" s="1" t="s">
        <v>15</v>
      </c>
      <c r="S6" s="18"/>
      <c r="T6" s="6"/>
      <c r="U6" s="7"/>
      <c r="V6" s="18">
        <v>4</v>
      </c>
      <c r="W6" s="18">
        <v>23</v>
      </c>
      <c r="X6" s="7"/>
      <c r="Y6" s="18">
        <v>4</v>
      </c>
      <c r="Z6" s="6">
        <v>17</v>
      </c>
      <c r="AA6" s="7"/>
      <c r="AB6" s="18"/>
      <c r="AC6" s="6"/>
      <c r="AD6" s="10"/>
      <c r="AE6" s="12"/>
      <c r="AF6" s="25">
        <f>S6+V6+Y6+AB6</f>
        <v>8</v>
      </c>
      <c r="AG6" s="26">
        <f>T6+W6+Z6+AC6</f>
        <v>40</v>
      </c>
      <c r="AH6" s="23"/>
      <c r="AI6" s="13"/>
      <c r="AJ6" s="24">
        <v>1</v>
      </c>
    </row>
    <row r="7" spans="1:36" ht="18.75">
      <c r="A7" s="1" t="s">
        <v>13</v>
      </c>
      <c r="B7" s="1">
        <f t="shared" ref="B7:B11" si="2">IF(H7-I7&gt;0,1,0)+IF(J7-K7&gt;0,1,0)+IF(L7-M7&gt;0,1,0)+IF(N7-O7&gt;0,1,0)</f>
        <v>0</v>
      </c>
      <c r="C7" s="1">
        <f t="shared" ref="C7:C11" si="3">+P7</f>
        <v>-23</v>
      </c>
      <c r="D7" s="1" t="s">
        <v>15</v>
      </c>
      <c r="E7" s="1">
        <f t="shared" si="0"/>
        <v>4</v>
      </c>
      <c r="F7" s="1">
        <f t="shared" ref="F7:F11" si="4">-P7</f>
        <v>23</v>
      </c>
      <c r="G7" s="15" t="s">
        <v>27</v>
      </c>
      <c r="H7" s="33">
        <v>8</v>
      </c>
      <c r="I7" s="33">
        <v>13</v>
      </c>
      <c r="J7" s="1">
        <v>6</v>
      </c>
      <c r="K7" s="1">
        <v>13</v>
      </c>
      <c r="L7" s="33">
        <v>7</v>
      </c>
      <c r="M7" s="33">
        <v>13</v>
      </c>
      <c r="N7" s="1">
        <v>8</v>
      </c>
      <c r="O7" s="1">
        <v>13</v>
      </c>
      <c r="P7" s="1">
        <f t="shared" si="1"/>
        <v>-23</v>
      </c>
      <c r="R7" s="1" t="s">
        <v>22</v>
      </c>
      <c r="S7" s="18"/>
      <c r="T7" s="6"/>
      <c r="U7" s="7"/>
      <c r="V7" s="18">
        <v>3</v>
      </c>
      <c r="W7" s="18">
        <v>22</v>
      </c>
      <c r="X7" s="7"/>
      <c r="Y7" s="18">
        <v>4</v>
      </c>
      <c r="Z7" s="6">
        <v>29</v>
      </c>
      <c r="AA7" s="7"/>
      <c r="AB7" s="18"/>
      <c r="AC7" s="6"/>
      <c r="AD7" s="10"/>
      <c r="AE7" s="12"/>
      <c r="AF7" s="25">
        <f t="shared" ref="AF7:AF17" si="5">S7+V7+Y7+AB7</f>
        <v>7</v>
      </c>
      <c r="AG7" s="26">
        <f t="shared" ref="AG7:AG17" si="6">T7+W7+Z7+AC7</f>
        <v>51</v>
      </c>
      <c r="AH7" s="23"/>
      <c r="AI7" s="13"/>
      <c r="AJ7" s="24">
        <v>2</v>
      </c>
    </row>
    <row r="8" spans="1:36" ht="18.75">
      <c r="A8" s="1" t="s">
        <v>11</v>
      </c>
      <c r="B8" s="1">
        <f t="shared" si="2"/>
        <v>4</v>
      </c>
      <c r="C8" s="1">
        <f t="shared" si="3"/>
        <v>24</v>
      </c>
      <c r="D8" s="1" t="s">
        <v>10</v>
      </c>
      <c r="E8" s="1">
        <f t="shared" si="0"/>
        <v>0</v>
      </c>
      <c r="F8" s="1">
        <f t="shared" si="4"/>
        <v>-24</v>
      </c>
      <c r="G8" s="15" t="s">
        <v>28</v>
      </c>
      <c r="H8" s="33">
        <v>13</v>
      </c>
      <c r="I8" s="33">
        <v>7</v>
      </c>
      <c r="J8" s="1">
        <v>13</v>
      </c>
      <c r="K8" s="1">
        <v>7</v>
      </c>
      <c r="L8" s="33">
        <v>13</v>
      </c>
      <c r="M8" s="33">
        <v>7</v>
      </c>
      <c r="N8" s="1">
        <v>13</v>
      </c>
      <c r="O8" s="1">
        <v>7</v>
      </c>
      <c r="P8" s="1">
        <f t="shared" si="1"/>
        <v>24</v>
      </c>
      <c r="R8" s="1" t="s">
        <v>11</v>
      </c>
      <c r="S8" s="18"/>
      <c r="T8" s="6"/>
      <c r="U8" s="7"/>
      <c r="V8" s="18">
        <v>4</v>
      </c>
      <c r="W8" s="18">
        <v>24</v>
      </c>
      <c r="X8" s="7"/>
      <c r="Y8" s="18">
        <v>3</v>
      </c>
      <c r="Z8" s="6">
        <v>24</v>
      </c>
      <c r="AA8" s="7"/>
      <c r="AB8" s="18"/>
      <c r="AC8" s="6"/>
      <c r="AD8" s="10"/>
      <c r="AE8" s="12"/>
      <c r="AF8" s="25">
        <f t="shared" si="5"/>
        <v>7</v>
      </c>
      <c r="AG8" s="26">
        <f t="shared" si="6"/>
        <v>48</v>
      </c>
      <c r="AH8" s="23"/>
      <c r="AI8" s="13"/>
      <c r="AJ8" s="24">
        <v>3</v>
      </c>
    </row>
    <row r="9" spans="1:36" ht="18.75">
      <c r="A9" s="1" t="s">
        <v>24</v>
      </c>
      <c r="B9" s="1">
        <f t="shared" si="2"/>
        <v>1</v>
      </c>
      <c r="C9" s="1">
        <f t="shared" si="3"/>
        <v>-21</v>
      </c>
      <c r="D9" s="1" t="s">
        <v>25</v>
      </c>
      <c r="E9" s="1">
        <f t="shared" si="0"/>
        <v>3</v>
      </c>
      <c r="F9" s="1">
        <f t="shared" si="4"/>
        <v>21</v>
      </c>
      <c r="G9" s="15" t="s">
        <v>29</v>
      </c>
      <c r="H9" s="33">
        <v>2</v>
      </c>
      <c r="I9" s="33">
        <v>13</v>
      </c>
      <c r="J9" s="1">
        <v>13</v>
      </c>
      <c r="K9" s="1">
        <v>8</v>
      </c>
      <c r="L9" s="33">
        <v>5</v>
      </c>
      <c r="M9" s="33">
        <v>13</v>
      </c>
      <c r="N9" s="1">
        <v>5</v>
      </c>
      <c r="O9" s="1">
        <v>12</v>
      </c>
      <c r="P9" s="1">
        <f t="shared" si="1"/>
        <v>-21</v>
      </c>
      <c r="R9" s="1" t="s">
        <v>25</v>
      </c>
      <c r="S9" s="18"/>
      <c r="T9" s="6"/>
      <c r="U9" s="7"/>
      <c r="V9" s="18">
        <v>3</v>
      </c>
      <c r="W9" s="18">
        <v>21</v>
      </c>
      <c r="X9" s="7"/>
      <c r="Y9" s="18">
        <v>2</v>
      </c>
      <c r="Z9" s="6">
        <v>7</v>
      </c>
      <c r="AA9" s="7"/>
      <c r="AB9" s="18"/>
      <c r="AC9" s="6"/>
      <c r="AD9" s="10"/>
      <c r="AE9" s="12"/>
      <c r="AF9" s="25">
        <f t="shared" si="5"/>
        <v>5</v>
      </c>
      <c r="AG9" s="26">
        <f t="shared" si="6"/>
        <v>28</v>
      </c>
      <c r="AH9" s="23"/>
      <c r="AI9" s="13"/>
      <c r="AJ9" s="24">
        <v>4</v>
      </c>
    </row>
    <row r="10" spans="1:36" ht="18.75">
      <c r="A10" s="1" t="s">
        <v>23</v>
      </c>
      <c r="B10" s="1">
        <f t="shared" si="2"/>
        <v>2</v>
      </c>
      <c r="C10" s="1">
        <f t="shared" si="3"/>
        <v>8</v>
      </c>
      <c r="D10" s="1" t="s">
        <v>16</v>
      </c>
      <c r="E10" s="1">
        <f t="shared" si="0"/>
        <v>2</v>
      </c>
      <c r="F10" s="1">
        <f t="shared" si="4"/>
        <v>-8</v>
      </c>
      <c r="G10" s="15" t="s">
        <v>30</v>
      </c>
      <c r="H10" s="33">
        <v>13</v>
      </c>
      <c r="I10" s="33">
        <v>4</v>
      </c>
      <c r="J10" s="1">
        <v>8</v>
      </c>
      <c r="K10" s="1">
        <v>11</v>
      </c>
      <c r="L10" s="33">
        <v>5</v>
      </c>
      <c r="M10" s="33">
        <v>6</v>
      </c>
      <c r="N10" s="1">
        <v>11</v>
      </c>
      <c r="O10" s="1">
        <v>8</v>
      </c>
      <c r="P10" s="1">
        <f t="shared" si="1"/>
        <v>8</v>
      </c>
      <c r="R10" s="1" t="s">
        <v>14</v>
      </c>
      <c r="S10" s="18"/>
      <c r="T10" s="6"/>
      <c r="U10" s="7"/>
      <c r="V10" s="18">
        <v>1</v>
      </c>
      <c r="W10" s="18">
        <v>-12</v>
      </c>
      <c r="X10" s="7"/>
      <c r="Y10" s="18">
        <v>4</v>
      </c>
      <c r="Z10" s="6">
        <v>24</v>
      </c>
      <c r="AA10" s="7"/>
      <c r="AB10" s="18"/>
      <c r="AC10" s="6"/>
      <c r="AD10" s="10"/>
      <c r="AE10" s="12"/>
      <c r="AF10" s="25">
        <f t="shared" si="5"/>
        <v>5</v>
      </c>
      <c r="AG10" s="26">
        <f t="shared" si="6"/>
        <v>12</v>
      </c>
      <c r="AH10" s="23"/>
      <c r="AI10" s="13"/>
      <c r="AJ10" s="24">
        <v>5</v>
      </c>
    </row>
    <row r="11" spans="1:36" ht="18.75">
      <c r="A11" s="1" t="s">
        <v>22</v>
      </c>
      <c r="B11" s="1">
        <f t="shared" si="2"/>
        <v>3</v>
      </c>
      <c r="C11" s="1">
        <f t="shared" si="3"/>
        <v>22</v>
      </c>
      <c r="D11" s="1" t="s">
        <v>17</v>
      </c>
      <c r="E11" s="1">
        <f t="shared" si="0"/>
        <v>1</v>
      </c>
      <c r="F11" s="1">
        <f t="shared" si="4"/>
        <v>-22</v>
      </c>
      <c r="G11" s="15" t="s">
        <v>31</v>
      </c>
      <c r="H11" s="33">
        <v>10</v>
      </c>
      <c r="I11" s="33">
        <v>13</v>
      </c>
      <c r="J11" s="1">
        <v>13</v>
      </c>
      <c r="K11" s="1">
        <v>8</v>
      </c>
      <c r="L11" s="33">
        <v>13</v>
      </c>
      <c r="M11" s="33">
        <v>6</v>
      </c>
      <c r="N11" s="1">
        <v>13</v>
      </c>
      <c r="O11" s="1">
        <v>0</v>
      </c>
      <c r="P11" s="1">
        <f t="shared" si="1"/>
        <v>22</v>
      </c>
      <c r="R11" s="1" t="s">
        <v>17</v>
      </c>
      <c r="S11" s="18"/>
      <c r="T11" s="6"/>
      <c r="U11" s="7"/>
      <c r="V11" s="18">
        <v>1</v>
      </c>
      <c r="W11" s="18">
        <v>-22</v>
      </c>
      <c r="X11" s="7"/>
      <c r="Y11" s="18">
        <v>4</v>
      </c>
      <c r="Z11" s="6">
        <v>29</v>
      </c>
      <c r="AA11" s="7"/>
      <c r="AB11" s="18"/>
      <c r="AC11" s="6"/>
      <c r="AD11" s="10"/>
      <c r="AE11" s="12"/>
      <c r="AF11" s="25">
        <f t="shared" si="5"/>
        <v>5</v>
      </c>
      <c r="AG11" s="26">
        <f t="shared" si="6"/>
        <v>7</v>
      </c>
      <c r="AH11" s="23"/>
      <c r="AI11" s="13"/>
      <c r="AJ11" s="24">
        <v>6</v>
      </c>
    </row>
    <row r="12" spans="1:36" ht="18.75">
      <c r="G12"/>
      <c r="R12" s="1" t="s">
        <v>21</v>
      </c>
      <c r="S12" s="18"/>
      <c r="T12" s="6"/>
      <c r="U12" s="7"/>
      <c r="V12" s="18">
        <v>3</v>
      </c>
      <c r="W12" s="18">
        <v>12</v>
      </c>
      <c r="X12" s="7"/>
      <c r="Y12" s="18">
        <v>0</v>
      </c>
      <c r="Z12" s="6">
        <v>-17</v>
      </c>
      <c r="AA12" s="7"/>
      <c r="AB12" s="18"/>
      <c r="AC12" s="6"/>
      <c r="AD12" s="10"/>
      <c r="AE12" s="12"/>
      <c r="AF12" s="25">
        <f t="shared" si="5"/>
        <v>3</v>
      </c>
      <c r="AG12" s="26">
        <f t="shared" si="6"/>
        <v>-5</v>
      </c>
      <c r="AH12" s="23"/>
      <c r="AI12" s="13"/>
      <c r="AJ12" s="24">
        <v>7</v>
      </c>
    </row>
    <row r="13" spans="1:36" ht="18.75">
      <c r="R13" s="1" t="s">
        <v>16</v>
      </c>
      <c r="S13" s="18"/>
      <c r="T13" s="6"/>
      <c r="U13" s="7"/>
      <c r="V13" s="18">
        <v>2</v>
      </c>
      <c r="W13" s="18">
        <v>-8</v>
      </c>
      <c r="X13" s="7"/>
      <c r="Y13" s="18">
        <v>1</v>
      </c>
      <c r="Z13" s="6">
        <v>-24</v>
      </c>
      <c r="AA13" s="7"/>
      <c r="AB13" s="18"/>
      <c r="AC13" s="6"/>
      <c r="AD13" s="10"/>
      <c r="AE13" s="12"/>
      <c r="AF13" s="25">
        <f t="shared" si="5"/>
        <v>3</v>
      </c>
      <c r="AG13" s="26">
        <f t="shared" si="6"/>
        <v>-32</v>
      </c>
      <c r="AH13" s="23"/>
      <c r="AI13" s="13"/>
      <c r="AJ13" s="24">
        <v>8</v>
      </c>
    </row>
    <row r="14" spans="1:36" ht="18.75">
      <c r="A14" t="s">
        <v>0</v>
      </c>
      <c r="B14" s="14">
        <v>2</v>
      </c>
      <c r="D14" t="s">
        <v>36</v>
      </c>
      <c r="R14" s="1" t="s">
        <v>23</v>
      </c>
      <c r="S14" s="18"/>
      <c r="T14" s="6"/>
      <c r="U14" s="7"/>
      <c r="V14" s="18">
        <v>2</v>
      </c>
      <c r="W14" s="18">
        <v>8</v>
      </c>
      <c r="X14" s="7"/>
      <c r="Y14" s="18">
        <v>0</v>
      </c>
      <c r="Z14" s="6">
        <v>-29</v>
      </c>
      <c r="AA14" s="7"/>
      <c r="AB14" s="18"/>
      <c r="AC14" s="6"/>
      <c r="AD14" s="10"/>
      <c r="AE14" s="12"/>
      <c r="AF14" s="25">
        <f t="shared" si="5"/>
        <v>2</v>
      </c>
      <c r="AG14" s="26">
        <f t="shared" si="6"/>
        <v>-21</v>
      </c>
      <c r="AH14" s="23"/>
      <c r="AI14" s="13"/>
      <c r="AJ14" s="24">
        <v>9</v>
      </c>
    </row>
    <row r="15" spans="1:36" ht="18.75">
      <c r="R15" s="1" t="s">
        <v>13</v>
      </c>
      <c r="S15" s="18"/>
      <c r="T15" s="6"/>
      <c r="U15" s="7"/>
      <c r="V15" s="18">
        <v>0</v>
      </c>
      <c r="W15" s="18">
        <v>-23</v>
      </c>
      <c r="X15" s="7"/>
      <c r="Y15" s="18">
        <v>2</v>
      </c>
      <c r="Z15" s="6">
        <v>-7</v>
      </c>
      <c r="AA15" s="7"/>
      <c r="AB15" s="18"/>
      <c r="AC15" s="6"/>
      <c r="AD15" s="10"/>
      <c r="AE15" s="12"/>
      <c r="AF15" s="25">
        <f t="shared" si="5"/>
        <v>2</v>
      </c>
      <c r="AG15" s="26">
        <f t="shared" si="6"/>
        <v>-30</v>
      </c>
      <c r="AH15" s="23"/>
      <c r="AI15" s="13"/>
      <c r="AJ15" s="24">
        <v>10</v>
      </c>
    </row>
    <row r="16" spans="1:36" ht="18.75" customHeight="1">
      <c r="A16" s="1" t="s">
        <v>1</v>
      </c>
      <c r="B16" s="1" t="s">
        <v>8</v>
      </c>
      <c r="C16" s="1" t="s">
        <v>4</v>
      </c>
      <c r="D16" s="1" t="s">
        <v>1</v>
      </c>
      <c r="E16" s="1" t="s">
        <v>8</v>
      </c>
      <c r="F16" s="1" t="s">
        <v>4</v>
      </c>
      <c r="G16" s="15" t="s">
        <v>2</v>
      </c>
      <c r="H16" s="38" t="s">
        <v>33</v>
      </c>
      <c r="I16" s="39"/>
      <c r="J16" s="40" t="s">
        <v>5</v>
      </c>
      <c r="K16" s="41"/>
      <c r="L16" s="42" t="s">
        <v>6</v>
      </c>
      <c r="M16" s="43"/>
      <c r="N16" s="44" t="s">
        <v>7</v>
      </c>
      <c r="O16" s="45"/>
      <c r="P16" s="5" t="s">
        <v>9</v>
      </c>
      <c r="R16" s="1" t="s">
        <v>24</v>
      </c>
      <c r="S16" s="18"/>
      <c r="T16" s="6"/>
      <c r="U16" s="7"/>
      <c r="V16" s="18">
        <v>1</v>
      </c>
      <c r="W16" s="18">
        <v>-21</v>
      </c>
      <c r="X16" s="7"/>
      <c r="Y16" s="18">
        <v>0</v>
      </c>
      <c r="Z16" s="6">
        <v>-29</v>
      </c>
      <c r="AA16" s="7"/>
      <c r="AB16" s="18"/>
      <c r="AC16" s="6"/>
      <c r="AD16" s="10"/>
      <c r="AE16" s="12"/>
      <c r="AF16" s="25">
        <f t="shared" si="5"/>
        <v>1</v>
      </c>
      <c r="AG16" s="26">
        <f t="shared" si="6"/>
        <v>-50</v>
      </c>
      <c r="AH16" s="23"/>
      <c r="AI16" s="13"/>
      <c r="AJ16" s="24">
        <v>11</v>
      </c>
    </row>
    <row r="17" spans="1:36" ht="18.75" customHeight="1" thickBot="1">
      <c r="A17" s="1" t="s">
        <v>21</v>
      </c>
      <c r="B17" s="1">
        <f t="shared" ref="B17:B22" si="7">IF(H17-I17&gt;0,1,0)+IF(J17-K17&gt;0,1,0)+IF(L17-M17&gt;0,1,0)+IF(N17-O17&gt;0,1,0)</f>
        <v>0</v>
      </c>
      <c r="C17" s="1">
        <f>+P17</f>
        <v>-17</v>
      </c>
      <c r="D17" s="1" t="s">
        <v>15</v>
      </c>
      <c r="E17" s="1">
        <f t="shared" ref="E17:E22" si="8">IF(H17-I17&lt;0,1,0)+IF(J17-K17&lt;0,1,0)+IF(L17-M17&lt;0,1,0)+IF(N17-O17&lt;0,1,0)</f>
        <v>4</v>
      </c>
      <c r="F17" s="1">
        <f>-P17</f>
        <v>17</v>
      </c>
      <c r="G17" s="15" t="s">
        <v>26</v>
      </c>
      <c r="H17" s="33">
        <v>9</v>
      </c>
      <c r="I17" s="33">
        <v>13</v>
      </c>
      <c r="J17" s="1">
        <v>8</v>
      </c>
      <c r="K17" s="1">
        <v>13</v>
      </c>
      <c r="L17" s="33">
        <v>9</v>
      </c>
      <c r="M17" s="33">
        <v>12</v>
      </c>
      <c r="N17" s="1">
        <v>6</v>
      </c>
      <c r="O17" s="1">
        <v>11</v>
      </c>
      <c r="P17" s="1">
        <f t="shared" ref="P17:P22" si="9">+H17+J17+L17+N17-I17-K17-M17-O17</f>
        <v>-17</v>
      </c>
      <c r="R17" s="1" t="s">
        <v>10</v>
      </c>
      <c r="S17" s="18"/>
      <c r="T17" s="6"/>
      <c r="U17" s="7"/>
      <c r="V17" s="18">
        <v>0</v>
      </c>
      <c r="W17" s="18">
        <v>-24</v>
      </c>
      <c r="X17" s="7"/>
      <c r="Y17" s="18">
        <v>0</v>
      </c>
      <c r="Z17" s="6">
        <v>-24</v>
      </c>
      <c r="AA17" s="7"/>
      <c r="AB17" s="18"/>
      <c r="AC17" s="6"/>
      <c r="AD17" s="10"/>
      <c r="AE17" s="30"/>
      <c r="AF17" s="25">
        <f t="shared" si="5"/>
        <v>0</v>
      </c>
      <c r="AG17" s="26">
        <f t="shared" si="6"/>
        <v>-48</v>
      </c>
      <c r="AH17" s="31"/>
      <c r="AI17" s="32"/>
      <c r="AJ17" s="28">
        <v>12</v>
      </c>
    </row>
    <row r="18" spans="1:36" ht="18.75" customHeight="1">
      <c r="A18" s="1" t="s">
        <v>10</v>
      </c>
      <c r="B18" s="1">
        <f t="shared" si="7"/>
        <v>0</v>
      </c>
      <c r="C18" s="1">
        <f t="shared" ref="C18:C22" si="10">+P18</f>
        <v>-24</v>
      </c>
      <c r="D18" s="1" t="s">
        <v>14</v>
      </c>
      <c r="E18" s="1">
        <f t="shared" si="8"/>
        <v>4</v>
      </c>
      <c r="F18" s="1">
        <f t="shared" ref="F18:F22" si="11">-P18</f>
        <v>24</v>
      </c>
      <c r="G18" s="15" t="s">
        <v>27</v>
      </c>
      <c r="H18" s="33">
        <v>7</v>
      </c>
      <c r="I18" s="33">
        <v>13</v>
      </c>
      <c r="J18" s="1">
        <v>7</v>
      </c>
      <c r="K18" s="1">
        <v>13</v>
      </c>
      <c r="L18" s="33">
        <v>7</v>
      </c>
      <c r="M18" s="33">
        <v>13</v>
      </c>
      <c r="N18" s="1">
        <v>7</v>
      </c>
      <c r="O18" s="1">
        <v>13</v>
      </c>
      <c r="P18" s="1">
        <f t="shared" si="9"/>
        <v>-24</v>
      </c>
      <c r="V18">
        <f>SUM(V6:V17)</f>
        <v>24</v>
      </c>
      <c r="W18">
        <f>SUM(W6:W17)</f>
        <v>0</v>
      </c>
      <c r="Y18">
        <f>SUM(Y6:Y17)</f>
        <v>24</v>
      </c>
      <c r="Z18">
        <f>SUM(Z6:Z17)</f>
        <v>0</v>
      </c>
      <c r="AB18">
        <f>SUM(AB6:AB17)</f>
        <v>0</v>
      </c>
      <c r="AC18">
        <f>SUM(AC6:AC17)</f>
        <v>0</v>
      </c>
    </row>
    <row r="19" spans="1:36" ht="18.75" customHeight="1">
      <c r="A19" s="1" t="s">
        <v>25</v>
      </c>
      <c r="B19" s="1">
        <f t="shared" si="7"/>
        <v>2</v>
      </c>
      <c r="C19" s="1">
        <f>+P19</f>
        <v>7</v>
      </c>
      <c r="D19" s="1" t="s">
        <v>13</v>
      </c>
      <c r="E19" s="1">
        <f t="shared" si="8"/>
        <v>2</v>
      </c>
      <c r="F19" s="1">
        <f t="shared" si="11"/>
        <v>-7</v>
      </c>
      <c r="G19" s="15" t="s">
        <v>28</v>
      </c>
      <c r="H19" s="33">
        <v>5</v>
      </c>
      <c r="I19" s="33">
        <v>13</v>
      </c>
      <c r="J19" s="1">
        <v>13</v>
      </c>
      <c r="K19" s="1">
        <v>3</v>
      </c>
      <c r="L19" s="33">
        <v>13</v>
      </c>
      <c r="M19" s="33">
        <v>6</v>
      </c>
      <c r="N19" s="1">
        <v>11</v>
      </c>
      <c r="O19" s="1">
        <v>13</v>
      </c>
      <c r="P19" s="1">
        <f t="shared" si="9"/>
        <v>7</v>
      </c>
    </row>
    <row r="20" spans="1:36" ht="18.75" customHeight="1">
      <c r="A20" s="1" t="s">
        <v>16</v>
      </c>
      <c r="B20" s="1">
        <f t="shared" si="7"/>
        <v>1</v>
      </c>
      <c r="C20" s="1">
        <f t="shared" si="10"/>
        <v>-24</v>
      </c>
      <c r="D20" s="1" t="s">
        <v>11</v>
      </c>
      <c r="E20" s="1">
        <f t="shared" si="8"/>
        <v>3</v>
      </c>
      <c r="F20" s="1">
        <f t="shared" si="11"/>
        <v>24</v>
      </c>
      <c r="G20" s="15" t="s">
        <v>29</v>
      </c>
      <c r="H20" s="33">
        <v>5</v>
      </c>
      <c r="I20" s="33">
        <v>13</v>
      </c>
      <c r="J20" s="1">
        <v>12</v>
      </c>
      <c r="K20" s="1">
        <v>10</v>
      </c>
      <c r="L20" s="33">
        <v>4</v>
      </c>
      <c r="M20" s="33">
        <v>13</v>
      </c>
      <c r="N20" s="1">
        <v>4</v>
      </c>
      <c r="O20" s="1">
        <v>13</v>
      </c>
      <c r="P20" s="1">
        <f t="shared" si="9"/>
        <v>-24</v>
      </c>
    </row>
    <row r="21" spans="1:36" ht="18.75" customHeight="1">
      <c r="A21" s="1" t="s">
        <v>17</v>
      </c>
      <c r="B21" s="1">
        <f t="shared" si="7"/>
        <v>4</v>
      </c>
      <c r="C21" s="1">
        <f t="shared" si="10"/>
        <v>29</v>
      </c>
      <c r="D21" s="1" t="s">
        <v>24</v>
      </c>
      <c r="E21" s="1">
        <f t="shared" si="8"/>
        <v>0</v>
      </c>
      <c r="F21" s="1">
        <f t="shared" si="11"/>
        <v>-29</v>
      </c>
      <c r="G21" s="15" t="s">
        <v>30</v>
      </c>
      <c r="H21" s="33">
        <v>13</v>
      </c>
      <c r="I21" s="33">
        <v>4</v>
      </c>
      <c r="J21" s="1">
        <v>9</v>
      </c>
      <c r="K21" s="1">
        <v>5</v>
      </c>
      <c r="L21" s="33">
        <v>13</v>
      </c>
      <c r="M21" s="33">
        <v>4</v>
      </c>
      <c r="N21" s="1">
        <v>13</v>
      </c>
      <c r="O21" s="1">
        <v>6</v>
      </c>
      <c r="P21" s="1">
        <f t="shared" si="9"/>
        <v>29</v>
      </c>
      <c r="V21" s="2"/>
    </row>
    <row r="22" spans="1:36" ht="18.75" customHeight="1">
      <c r="A22" s="1" t="s">
        <v>22</v>
      </c>
      <c r="B22" s="1">
        <f t="shared" si="7"/>
        <v>4</v>
      </c>
      <c r="C22" s="1">
        <f t="shared" si="10"/>
        <v>29</v>
      </c>
      <c r="D22" s="1" t="s">
        <v>23</v>
      </c>
      <c r="E22" s="1">
        <f t="shared" si="8"/>
        <v>0</v>
      </c>
      <c r="F22" s="1">
        <f t="shared" si="11"/>
        <v>-29</v>
      </c>
      <c r="G22" s="15" t="s">
        <v>31</v>
      </c>
      <c r="H22" s="33">
        <v>13</v>
      </c>
      <c r="I22" s="33">
        <v>3</v>
      </c>
      <c r="J22" s="1">
        <v>13</v>
      </c>
      <c r="K22" s="1">
        <v>11</v>
      </c>
      <c r="L22" s="33">
        <v>13</v>
      </c>
      <c r="M22" s="33">
        <v>1</v>
      </c>
      <c r="N22" s="1">
        <v>13</v>
      </c>
      <c r="O22" s="1">
        <v>8</v>
      </c>
      <c r="P22" s="1">
        <f t="shared" si="9"/>
        <v>29</v>
      </c>
    </row>
    <row r="23" spans="1:36" ht="18.75" customHeight="1">
      <c r="G23"/>
    </row>
    <row r="24" spans="1:36" ht="18.75" customHeight="1">
      <c r="G24"/>
    </row>
    <row r="25" spans="1:36" ht="18.75" customHeight="1">
      <c r="A25" t="s">
        <v>0</v>
      </c>
      <c r="B25" t="s">
        <v>34</v>
      </c>
    </row>
    <row r="26" spans="1:36" ht="18.75" customHeight="1"/>
    <row r="27" spans="1:36" ht="18.75" customHeight="1">
      <c r="A27" s="1" t="s">
        <v>1</v>
      </c>
      <c r="B27" s="1" t="s">
        <v>8</v>
      </c>
      <c r="C27" s="1" t="s">
        <v>4</v>
      </c>
      <c r="D27" s="1" t="s">
        <v>1</v>
      </c>
      <c r="E27" s="1" t="s">
        <v>8</v>
      </c>
      <c r="F27" s="1" t="s">
        <v>4</v>
      </c>
      <c r="G27" s="15" t="s">
        <v>2</v>
      </c>
      <c r="H27" s="38" t="s">
        <v>33</v>
      </c>
      <c r="I27" s="39"/>
      <c r="J27" s="40" t="s">
        <v>5</v>
      </c>
      <c r="K27" s="41"/>
      <c r="L27" s="42" t="s">
        <v>6</v>
      </c>
      <c r="M27" s="43"/>
      <c r="N27" s="44" t="s">
        <v>7</v>
      </c>
      <c r="O27" s="45"/>
      <c r="P27" s="5" t="s">
        <v>9</v>
      </c>
    </row>
    <row r="28" spans="1:36" ht="18.75" customHeight="1">
      <c r="A28" s="1"/>
      <c r="B28" s="1">
        <f t="shared" ref="B28:B33" si="12">IF(H28-I28&gt;0,1,0)+IF(J28-K28&gt;0,1,0)+IF(L28-M28&gt;0,1,0)+IF(N28-O28&gt;0,1,0)</f>
        <v>0</v>
      </c>
      <c r="C28" s="1">
        <f>+P28</f>
        <v>0</v>
      </c>
      <c r="D28" s="1"/>
      <c r="E28" s="1">
        <f t="shared" ref="E28:E33" si="13">IF(H28-I28&lt;0,1,0)+IF(J28-K28&lt;0,1,0)+IF(L28-M28&lt;0,1,0)+IF(N28-O28&lt;0,1,0)</f>
        <v>0</v>
      </c>
      <c r="F28" s="1">
        <f>-P28</f>
        <v>0</v>
      </c>
      <c r="G28" s="15"/>
      <c r="H28" s="33"/>
      <c r="I28" s="33"/>
      <c r="J28" s="1"/>
      <c r="K28" s="1"/>
      <c r="L28" s="33"/>
      <c r="M28" s="33"/>
      <c r="N28" s="1"/>
      <c r="O28" s="1"/>
      <c r="P28" s="1">
        <f t="shared" ref="P28:P33" si="14">+H28+J28+L28+N28-I28-K28-M28-O28</f>
        <v>0</v>
      </c>
    </row>
    <row r="29" spans="1:36" ht="18.75" customHeight="1">
      <c r="A29" s="1"/>
      <c r="B29" s="1">
        <f t="shared" si="12"/>
        <v>0</v>
      </c>
      <c r="C29" s="1">
        <f t="shared" ref="C29:C33" si="15">+P29</f>
        <v>0</v>
      </c>
      <c r="D29" s="1"/>
      <c r="E29" s="1">
        <f t="shared" si="13"/>
        <v>0</v>
      </c>
      <c r="F29" s="1">
        <f t="shared" ref="F29:F33" si="16">-P29</f>
        <v>0</v>
      </c>
      <c r="G29" s="15"/>
      <c r="H29" s="33"/>
      <c r="I29" s="33"/>
      <c r="J29" s="1"/>
      <c r="K29" s="1"/>
      <c r="L29" s="33"/>
      <c r="M29" s="33"/>
      <c r="N29" s="1"/>
      <c r="O29" s="1"/>
      <c r="P29" s="1">
        <f t="shared" si="14"/>
        <v>0</v>
      </c>
    </row>
    <row r="30" spans="1:36" ht="18.75" customHeight="1">
      <c r="A30" s="1"/>
      <c r="B30" s="1">
        <f t="shared" si="12"/>
        <v>0</v>
      </c>
      <c r="C30" s="1">
        <f t="shared" si="15"/>
        <v>0</v>
      </c>
      <c r="D30" s="1"/>
      <c r="E30" s="1">
        <f t="shared" si="13"/>
        <v>0</v>
      </c>
      <c r="F30" s="1">
        <f t="shared" si="16"/>
        <v>0</v>
      </c>
      <c r="G30" s="15"/>
      <c r="H30" s="33"/>
      <c r="I30" s="33"/>
      <c r="J30" s="1"/>
      <c r="K30" s="1"/>
      <c r="L30" s="33"/>
      <c r="M30" s="33"/>
      <c r="N30" s="1"/>
      <c r="O30" s="1"/>
      <c r="P30" s="1">
        <f t="shared" si="14"/>
        <v>0</v>
      </c>
    </row>
    <row r="31" spans="1:36" ht="18.75" customHeight="1">
      <c r="A31" s="1"/>
      <c r="B31" s="1">
        <f t="shared" si="12"/>
        <v>0</v>
      </c>
      <c r="C31" s="1">
        <f t="shared" si="15"/>
        <v>0</v>
      </c>
      <c r="D31" s="1"/>
      <c r="E31" s="1">
        <f t="shared" si="13"/>
        <v>0</v>
      </c>
      <c r="F31" s="1">
        <f t="shared" si="16"/>
        <v>0</v>
      </c>
      <c r="G31" s="15"/>
      <c r="H31" s="33"/>
      <c r="I31" s="33"/>
      <c r="J31" s="1"/>
      <c r="K31" s="1"/>
      <c r="L31" s="33"/>
      <c r="M31" s="33"/>
      <c r="N31" s="1"/>
      <c r="O31" s="1"/>
      <c r="P31" s="1">
        <f t="shared" si="14"/>
        <v>0</v>
      </c>
    </row>
    <row r="32" spans="1:36" ht="18.75" customHeight="1">
      <c r="A32" s="1"/>
      <c r="B32" s="1">
        <f t="shared" si="12"/>
        <v>0</v>
      </c>
      <c r="C32" s="1">
        <f t="shared" si="15"/>
        <v>0</v>
      </c>
      <c r="D32" s="1"/>
      <c r="E32" s="1">
        <f t="shared" si="13"/>
        <v>0</v>
      </c>
      <c r="F32" s="1">
        <f t="shared" si="16"/>
        <v>0</v>
      </c>
      <c r="G32" s="15"/>
      <c r="H32" s="33"/>
      <c r="I32" s="33"/>
      <c r="J32" s="1"/>
      <c r="K32" s="1"/>
      <c r="L32" s="33"/>
      <c r="M32" s="33"/>
      <c r="N32" s="1"/>
      <c r="O32" s="1"/>
      <c r="P32" s="1">
        <f t="shared" si="14"/>
        <v>0</v>
      </c>
    </row>
    <row r="33" spans="1:16" ht="18.75" customHeight="1">
      <c r="A33" s="1"/>
      <c r="B33" s="1">
        <f t="shared" si="12"/>
        <v>0</v>
      </c>
      <c r="C33" s="1">
        <f t="shared" si="15"/>
        <v>0</v>
      </c>
      <c r="D33" s="1"/>
      <c r="E33" s="1">
        <f t="shared" si="13"/>
        <v>0</v>
      </c>
      <c r="F33" s="1">
        <f t="shared" si="16"/>
        <v>0</v>
      </c>
      <c r="G33" s="15"/>
      <c r="H33" s="33"/>
      <c r="I33" s="33"/>
      <c r="J33" s="1"/>
      <c r="K33" s="1"/>
      <c r="L33" s="33"/>
      <c r="M33" s="33"/>
      <c r="N33" s="1"/>
      <c r="O33" s="1"/>
      <c r="P33" s="1">
        <f t="shared" si="14"/>
        <v>0</v>
      </c>
    </row>
  </sheetData>
  <sortState ref="R6:AG17">
    <sortCondition descending="1" ref="AF6:AF17"/>
    <sortCondition descending="1" ref="AG6:AG17"/>
  </sortState>
  <mergeCells count="17">
    <mergeCell ref="Y4:Z4"/>
    <mergeCell ref="AB4:AC4"/>
    <mergeCell ref="AF4:AG4"/>
    <mergeCell ref="H16:I16"/>
    <mergeCell ref="J16:K16"/>
    <mergeCell ref="L16:M16"/>
    <mergeCell ref="N16:O16"/>
    <mergeCell ref="H5:I5"/>
    <mergeCell ref="J5:K5"/>
    <mergeCell ref="L5:M5"/>
    <mergeCell ref="N5:O5"/>
    <mergeCell ref="S4:T4"/>
    <mergeCell ref="H27:I27"/>
    <mergeCell ref="J27:K27"/>
    <mergeCell ref="L27:M27"/>
    <mergeCell ref="N27:O27"/>
    <mergeCell ref="V4:W4"/>
  </mergeCells>
  <pageMargins left="0.70866141732283472" right="0.70866141732283472" top="0.74803149606299213" bottom="0.74803149606299213" header="0.31496062992125984" footer="0.31496062992125984"/>
  <pageSetup paperSize="9" scale="68" fitToWidth="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Omg 3-4</vt:lpstr>
      <vt:lpstr>Omg 1-2</vt:lpstr>
      <vt:lpstr>'Omg 1-2'!Criteria</vt:lpstr>
      <vt:lpstr>'Omg 3-4'!Criteria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2026-06-07T16:39:03Z</dcterms:modified>
</cp:coreProperties>
</file>